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\Desktop\FINANCIJE 2023\ŠKOLSKI ODBOR\"/>
    </mc:Choice>
  </mc:AlternateContent>
  <xr:revisionPtr revIDLastSave="0" documentId="13_ncr:1_{3D9993C4-3265-496B-8782-B3DA1EC0B7D7}" xr6:coauthVersionLast="47" xr6:coauthVersionMax="47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List2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1" i="2" l="1"/>
  <c r="H80" i="2"/>
  <c r="H79" i="2"/>
  <c r="H78" i="2"/>
  <c r="H77" i="2"/>
  <c r="H76" i="2"/>
  <c r="H75" i="2"/>
  <c r="H74" i="2"/>
  <c r="H73" i="2"/>
  <c r="K72" i="2"/>
  <c r="K71" i="2" s="1"/>
  <c r="I72" i="2"/>
  <c r="I71" i="2" s="1"/>
  <c r="G72" i="2"/>
  <c r="G71" i="2" s="1"/>
  <c r="J71" i="2"/>
  <c r="H70" i="2"/>
  <c r="H69" i="2"/>
  <c r="K68" i="2"/>
  <c r="J68" i="2"/>
  <c r="I68" i="2"/>
  <c r="G68" i="2"/>
  <c r="H67" i="2"/>
  <c r="H66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K49" i="2"/>
  <c r="J49" i="2"/>
  <c r="I49" i="2"/>
  <c r="G49" i="2"/>
  <c r="H47" i="2"/>
  <c r="H46" i="2"/>
  <c r="H45" i="2"/>
  <c r="H44" i="2"/>
  <c r="H43" i="2"/>
  <c r="H42" i="2"/>
  <c r="H41" i="2"/>
  <c r="H40" i="2"/>
  <c r="H39" i="2"/>
  <c r="K38" i="2"/>
  <c r="J38" i="2"/>
  <c r="I38" i="2"/>
  <c r="G38" i="2"/>
  <c r="K23" i="2"/>
  <c r="J23" i="2"/>
  <c r="H22" i="2"/>
  <c r="H21" i="2"/>
  <c r="K20" i="2"/>
  <c r="J20" i="2"/>
  <c r="G20" i="2"/>
  <c r="H19" i="2"/>
  <c r="H18" i="2" s="1"/>
  <c r="K18" i="2"/>
  <c r="J18" i="2"/>
  <c r="I18" i="2"/>
  <c r="G18" i="2"/>
  <c r="H17" i="2"/>
  <c r="H16" i="2"/>
  <c r="H15" i="2"/>
  <c r="H14" i="2"/>
  <c r="H13" i="2"/>
  <c r="K12" i="2"/>
  <c r="J12" i="2"/>
  <c r="I12" i="2"/>
  <c r="G11" i="2" l="1"/>
  <c r="I11" i="2"/>
  <c r="J37" i="2"/>
  <c r="J35" i="2" s="1"/>
  <c r="K11" i="2"/>
  <c r="K37" i="2"/>
  <c r="K35" i="2" s="1"/>
  <c r="I37" i="2"/>
  <c r="I35" i="2" s="1"/>
  <c r="H20" i="2"/>
  <c r="H12" i="2"/>
  <c r="H11" i="2" s="1"/>
  <c r="H68" i="2"/>
  <c r="H72" i="2"/>
  <c r="H71" i="2" s="1"/>
  <c r="H49" i="2"/>
  <c r="H38" i="2"/>
  <c r="G37" i="2"/>
  <c r="G35" i="2" s="1"/>
  <c r="J11" i="2"/>
  <c r="H37" i="2" l="1"/>
  <c r="H35" i="2"/>
</calcChain>
</file>

<file path=xl/sharedStrings.xml><?xml version="1.0" encoding="utf-8"?>
<sst xmlns="http://schemas.openxmlformats.org/spreadsheetml/2006/main" count="403" uniqueCount="179">
  <si>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</si>
  <si>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</si>
  <si>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</si>
  <si>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EUR/KN*</t>
  </si>
  <si>
    <t>Izvršenje 2021.**</t>
  </si>
  <si>
    <t>Plan 2022.**</t>
  </si>
  <si>
    <t>Plan za 2023.</t>
  </si>
  <si>
    <t>Projekcija 
za 2024.</t>
  </si>
  <si>
    <t>Projekcija 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</si>
  <si>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</si>
  <si>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</si>
  <si>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</si>
  <si>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</si>
  <si>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</si>
  <si>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</si>
  <si>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</si>
  <si>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</si>
  <si>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</si>
  <si>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</si>
  <si>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</si>
  <si>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</si>
  <si>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</si>
  <si>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</si>
  <si>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Plan 2022. EURO/KN</t>
  </si>
  <si>
    <t>UKUPAN DONOS VIŠKA / MANJKA IZ PRETHODNE(IH) GODINE***</t>
  </si>
  <si>
    <t>VIŠAK / MANJAK IZ PRETHODNE(IH) GODINE KOJI ĆE SE RASPOREDITI / POKRITI</t>
  </si>
  <si>
    <t>0/0</t>
  </si>
  <si>
    <t>VIŠAK / MANJAK + NETO FINANCIRANJE</t>
  </si>
  <si>
    <r>
      <rPr>
        <b/>
        <i/>
        <sz val="9"/>
        <color rgb="FF000000"/>
        <rFont val="Arial"/>
        <family val="2"/>
        <charset val="238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rgb="FF000000"/>
        <rFont val="Arial"/>
        <family val="2"/>
        <charset val="238"/>
      </rPr>
      <t>u kunama i u eurima</t>
    </r>
    <r>
      <rPr>
        <b/>
        <i/>
        <sz val="9"/>
        <color rgb="FF000000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</si>
  <si>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</si>
  <si>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</si>
  <si>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</si>
  <si>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</si>
  <si>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</si>
  <si>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</si>
  <si>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</si>
  <si>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Izvršenje 2021. kuna</t>
  </si>
  <si>
    <t>Izvršenje 2021. euro</t>
  </si>
  <si>
    <t>Plan 2022. kuna</t>
  </si>
  <si>
    <t>Plan 2022. euro</t>
  </si>
  <si>
    <t>Prihodi poslovanja</t>
  </si>
  <si>
    <t>Pomoći iz inozemstva i od subjekata unutar općeg proračuna</t>
  </si>
  <si>
    <t>5.8.</t>
  </si>
  <si>
    <t>Pomoći temeljem prijenosa sredstava EU-PK</t>
  </si>
  <si>
    <t>5.A.</t>
  </si>
  <si>
    <t>Pomoći iz županijskog proračuan-PK</t>
  </si>
  <si>
    <t>5.B.</t>
  </si>
  <si>
    <t>Pomoći iz državnog proračuna-PK</t>
  </si>
  <si>
    <t>5.E.</t>
  </si>
  <si>
    <t>Pomoći od izvanproračunskih korisnika-PK</t>
  </si>
  <si>
    <t>5.T.</t>
  </si>
  <si>
    <t>Pomoći iz MZO za plaće OŠ</t>
  </si>
  <si>
    <t>Prihodi od upravnih i administrativnih pristojbi,pristojbi po posebnim propisima i naknada</t>
  </si>
  <si>
    <t>4.7.</t>
  </si>
  <si>
    <t>Prihodi za posebne namjene-PK</t>
  </si>
  <si>
    <t>Prihodi od prodaje proizvoda i robe te pruženih usluga i prihodi od donacija</t>
  </si>
  <si>
    <t>3.1.</t>
  </si>
  <si>
    <t>Vlastiti prihodi- PK</t>
  </si>
  <si>
    <t>6.5.</t>
  </si>
  <si>
    <t>Donacije-prihodi PK</t>
  </si>
  <si>
    <t>Prihodi iz nadležnog proračuna i od HZZO-a temeljem ugovornih obveza</t>
  </si>
  <si>
    <t>5.4.</t>
  </si>
  <si>
    <t>Prihodi za decentralizirane funkcije- OŠ</t>
  </si>
  <si>
    <t>1.1.</t>
  </si>
  <si>
    <t>Opći prihodi i primici proračuna</t>
  </si>
  <si>
    <t>5.2.</t>
  </si>
  <si>
    <t>Pomoći iz državnog proračuna-ostalo</t>
  </si>
  <si>
    <t>5.9.</t>
  </si>
  <si>
    <t>Pomoći temeljem prijenosa sredstava EU</t>
  </si>
  <si>
    <t>Prihodi od prodaje post.i opreme</t>
  </si>
  <si>
    <t>7.4.</t>
  </si>
  <si>
    <t>Prihodi od prodaje nef.imov.</t>
  </si>
  <si>
    <t>RASHODI POSLOVANJA</t>
  </si>
  <si>
    <t>Naziv rashoda</t>
  </si>
  <si>
    <t>Rashodi poslovanja</t>
  </si>
  <si>
    <t>Rashodi za zaposlene</t>
  </si>
  <si>
    <t>Opći prihodi i primici</t>
  </si>
  <si>
    <t>Pomoći od izvanproračunskih korisnika</t>
  </si>
  <si>
    <t>Prihodi po posebnim propisima</t>
  </si>
  <si>
    <t>9.U.</t>
  </si>
  <si>
    <t>V.P. iz prethodne godine- prihodi za posebne namjene- PK</t>
  </si>
  <si>
    <t>Materijalni rashodi</t>
  </si>
  <si>
    <t>Donacije</t>
  </si>
  <si>
    <t>9.I.</t>
  </si>
  <si>
    <t>V.P. iz prethodne godine-vl. Prih.- PK</t>
  </si>
  <si>
    <t xml:space="preserve">9T. </t>
  </si>
  <si>
    <t>V.P. iz prethodne godine- ppomoći od izvanproračunskih korisnika</t>
  </si>
  <si>
    <t>Financijski rashodi</t>
  </si>
  <si>
    <t>Pomoći iz državnog proračuna</t>
  </si>
  <si>
    <t>Ostale naknade građanima I kućanstvima iz proračuna</t>
  </si>
  <si>
    <t>Rashodi za nabavu nefinancijske imovine</t>
  </si>
  <si>
    <t>Rashodi za nabavu neproizvedene dugotrajne imovine</t>
  </si>
  <si>
    <t>9.R.</t>
  </si>
  <si>
    <t>V.P. iz prošle godine- donacije PK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</si>
  <si>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</si>
  <si>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</si>
  <si>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</si>
  <si>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</si>
  <si>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</si>
  <si>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0912 Osnovno obrazovanje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</si>
  <si>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</si>
  <si>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</si>
  <si>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</si>
  <si>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</si>
  <si>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</si>
  <si>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</si>
  <si>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</si>
  <si>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Vlastiti prihodi</t>
  </si>
  <si>
    <t>II. POSEBNI DIO</t>
  </si>
  <si>
    <t>Šifra</t>
  </si>
  <si>
    <t xml:space="preserve">Naziv </t>
  </si>
  <si>
    <t>GLAVNI PROGRAM A06</t>
  </si>
  <si>
    <t>DRUŠTVENE DJELATNOSTI</t>
  </si>
  <si>
    <t>Program 6000</t>
  </si>
  <si>
    <t>OSNOVNO ŠKOLSTVO-ZAKONSKI STANDARD-DEC</t>
  </si>
  <si>
    <t>Aktivnost A600001</t>
  </si>
  <si>
    <t>Financiranje materijalnih i financijskih rashoda</t>
  </si>
  <si>
    <t>Izvor financiranja 5.4.</t>
  </si>
  <si>
    <t>Prihodi za decentralizirane funkcije-OŠ</t>
  </si>
  <si>
    <t>Kapitalni projekt K600002</t>
  </si>
  <si>
    <t>Nabava nefinancijske imovine</t>
  </si>
  <si>
    <t>Rashodi za nabavu proizvedene dugotrajne imovine</t>
  </si>
  <si>
    <t>Program 6001</t>
  </si>
  <si>
    <t>OSNOVNO ŠKOLSTVO-IZNAD STANDARDA</t>
  </si>
  <si>
    <t>Aktivnost A600005</t>
  </si>
  <si>
    <t>Rad s darovitim učenicima osnovnih škola</t>
  </si>
  <si>
    <t>Izvor financiranja 1.1.</t>
  </si>
  <si>
    <t>Tekući projekt T600007</t>
  </si>
  <si>
    <t>Prevencija ovisnosti</t>
  </si>
  <si>
    <t>Tekući projekt T600009</t>
  </si>
  <si>
    <t>Nabava obrazovnog materijala za učenike OŠ</t>
  </si>
  <si>
    <t>Naknade građanim i kućanstvima na temelju osiguranja i druge naknade</t>
  </si>
  <si>
    <t>Program 6003</t>
  </si>
  <si>
    <t>OSTALE AKTIVNOSTI U OBRAZOVANJU</t>
  </si>
  <si>
    <t>Prehrana za djecu u riziku od siromaštva-"Školski obrok za svako dijete"</t>
  </si>
  <si>
    <t>Izvor financiranja 5.2.</t>
  </si>
  <si>
    <t>Izvor financiranja 5.9.</t>
  </si>
  <si>
    <t>Tekući projekt T600013</t>
  </si>
  <si>
    <t>Pomoćnici u nastavi V</t>
  </si>
  <si>
    <t>GLAVNI PROGRAM A08</t>
  </si>
  <si>
    <t>VLASTITA DJELATNOST PRORAČUNSKIH KORISNIKA</t>
  </si>
  <si>
    <t>PROGRAM  8000</t>
  </si>
  <si>
    <t>OSNOVNO ŠKOLSTVO-VLASTITA DJELATNOST</t>
  </si>
  <si>
    <t>Aktivnost A800001</t>
  </si>
  <si>
    <t>Redovna djelatnost - OŠ</t>
  </si>
  <si>
    <t>Izvor financiranja 4.7.</t>
  </si>
  <si>
    <t>Prihodi za posebne namjene-prihodi PK</t>
  </si>
  <si>
    <t>Izvor financiranja 5.8.</t>
  </si>
  <si>
    <t>Izvor financiranja 5.A.</t>
  </si>
  <si>
    <t>Pomoći iz županijskog proračuna-PK</t>
  </si>
  <si>
    <t>Izvor financiranja 5.B.</t>
  </si>
  <si>
    <t>Izvor financiranja 6.5.</t>
  </si>
  <si>
    <t>Donacije- prihodi PK</t>
  </si>
  <si>
    <t>Aktivnost A800006</t>
  </si>
  <si>
    <t>Školska kuhinja</t>
  </si>
  <si>
    <t>Kapitalni projekt K800003</t>
  </si>
  <si>
    <t>Oprema i knjige</t>
  </si>
  <si>
    <t>Tekući projekt T800014</t>
  </si>
  <si>
    <t>Shema školskog voća</t>
  </si>
  <si>
    <t>GLAVNI PROGRAM A09</t>
  </si>
  <si>
    <t>RASHODI ZA ZAPOSLENE U OSNOVNIM ŠKOLAMA</t>
  </si>
  <si>
    <t>PROGRAM  9000</t>
  </si>
  <si>
    <t>Aktivnost A900001</t>
  </si>
  <si>
    <t>Rashodi za zaposlene u osnovnim školama</t>
  </si>
  <si>
    <t>Izvor financiranja 5.T.</t>
  </si>
  <si>
    <t>9.J.</t>
  </si>
  <si>
    <t>V.P. iz prethodne godine-pooći iz drž. Pror.-PK</t>
  </si>
  <si>
    <t>Izvor financiranja 7.4.</t>
  </si>
  <si>
    <t>Prihodi od prodaje nefinancijsek imovine-PK</t>
  </si>
  <si>
    <t>Pomoćnici u nastavi IV</t>
  </si>
  <si>
    <t>Pomoći iz državnog proračuna - PK</t>
  </si>
  <si>
    <t>Kapitalni projekt K600008</t>
  </si>
  <si>
    <t>Dogradnja osnovne škole Rečica za potrebe pretškolskog odgoja</t>
  </si>
  <si>
    <t>Nematerijalna proizvedena imovina</t>
  </si>
  <si>
    <t>528.637/3.983.014</t>
  </si>
  <si>
    <t>635.393/4.787.368</t>
  </si>
  <si>
    <t>626.073,00/4.717.145,00</t>
  </si>
  <si>
    <t>Tekući projekt A600015</t>
  </si>
  <si>
    <t>OSNOVNA ŠKOLA REČICA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</si>
</sst>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&quot;"/>
    <numFmt numFmtId="165" formatCode="_-* #,##0.00&quot; kn&quot;_-;\-* #,##0.00&quot; kn&quot;_-;_-* \-??&quot; kn&quot;_-;_-@_-"/>
    <numFmt numFmtId="166" formatCode="_-* #,##0.00\ [$€-407]_-;\-* #,##0.00\ [$€-407]_-;_-* \-??\ [$€-407]_-;_-@_-"/>
    <numFmt numFmtId="167" formatCode="_-* #,##0\ [$€-407]_-;\-* #,##0\ [$€-407]_-;_-* &quot;- &quot;[$€-407]_-;_-@_-"/>
    <numFmt numFmtId="168" formatCode="[$-41A]d/mmm"/>
  </numFmts>
  <fonts count="24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b/>
      <sz val="12"/>
      <color rgb="FF5B9BD5"/>
      <name val="Arial"/>
      <family val="2"/>
      <charset val="238"/>
    </font>
    <font>
      <sz val="12"/>
      <color rgb="FF5B9BD5"/>
      <name val="Arial"/>
      <family val="2"/>
      <charset val="238"/>
    </font>
    <font>
      <i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i/>
      <sz val="10"/>
      <color rgb="FF2F5597"/>
      <name val="Arial"/>
      <family val="2"/>
      <charset val="238"/>
    </font>
    <font>
      <sz val="10"/>
      <color rgb="FF2F5597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3" fontId="7" fillId="0" borderId="4" xfId="0" applyNumberFormat="1" applyFont="1" applyBorder="1" applyAlignment="1">
      <alignment horizontal="right" wrapText="1"/>
    </xf>
    <xf numFmtId="3" fontId="7" fillId="3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7" fillId="4" borderId="2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14" fillId="2" borderId="5" xfId="0" applyNumberFormat="1" applyFont="1" applyFill="1" applyBorder="1" applyAlignment="1">
      <alignment horizontal="left" vertical="center" wrapText="1"/>
    </xf>
    <xf numFmtId="165" fontId="15" fillId="2" borderId="5" xfId="0" applyNumberFormat="1" applyFont="1" applyFill="1" applyBorder="1" applyAlignment="1">
      <alignment horizontal="right"/>
    </xf>
    <xf numFmtId="165" fontId="14" fillId="2" borderId="5" xfId="0" applyNumberFormat="1" applyFont="1" applyFill="1" applyBorder="1" applyAlignment="1">
      <alignment horizontal="right"/>
    </xf>
    <xf numFmtId="166" fontId="14" fillId="2" borderId="4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65" fontId="9" fillId="2" borderId="5" xfId="0" applyNumberFormat="1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right"/>
    </xf>
    <xf numFmtId="165" fontId="7" fillId="2" borderId="5" xfId="0" applyNumberFormat="1" applyFont="1" applyFill="1" applyBorder="1" applyAlignment="1">
      <alignment horizontal="right"/>
    </xf>
    <xf numFmtId="166" fontId="7" fillId="2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165" fontId="16" fillId="2" borderId="5" xfId="0" applyNumberFormat="1" applyFont="1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right"/>
    </xf>
    <xf numFmtId="166" fontId="3" fillId="0" borderId="4" xfId="0" applyNumberFormat="1" applyFont="1" applyBorder="1"/>
    <xf numFmtId="0" fontId="8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wrapText="1"/>
    </xf>
    <xf numFmtId="165" fontId="17" fillId="2" borderId="5" xfId="0" applyNumberFormat="1" applyFont="1" applyFill="1" applyBorder="1" applyAlignment="1">
      <alignment horizontal="right"/>
    </xf>
    <xf numFmtId="166" fontId="19" fillId="2" borderId="4" xfId="0" applyNumberFormat="1" applyFont="1" applyFill="1" applyBorder="1" applyAlignment="1">
      <alignment horizontal="right"/>
    </xf>
    <xf numFmtId="0" fontId="20" fillId="2" borderId="4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right"/>
    </xf>
    <xf numFmtId="167" fontId="14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right"/>
    </xf>
    <xf numFmtId="167" fontId="7" fillId="2" borderId="4" xfId="0" applyNumberFormat="1" applyFont="1" applyFill="1" applyBorder="1" applyAlignment="1">
      <alignment horizontal="right"/>
    </xf>
    <xf numFmtId="0" fontId="16" fillId="2" borderId="5" xfId="0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166" fontId="0" fillId="0" borderId="4" xfId="0" applyNumberFormat="1" applyBorder="1"/>
    <xf numFmtId="0" fontId="16" fillId="2" borderId="5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8" fontId="16" fillId="2" borderId="4" xfId="0" applyNumberFormat="1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168" fontId="16" fillId="2" borderId="6" xfId="0" applyNumberFormat="1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0" fontId="16" fillId="2" borderId="6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22" fillId="0" borderId="0" xfId="0" applyFont="1"/>
    <xf numFmtId="0" fontId="9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8" fillId="2" borderId="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7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left" vertical="center" wrapText="1"/>
    </xf>
    <xf numFmtId="165" fontId="8" fillId="2" borderId="5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166" fontId="9" fillId="0" borderId="4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DEEBF7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zoomScaleNormal="100" workbookViewId="0">
      <selection activeCell="G3" sqref="G3"/>
    </sheetView>
  </sheetViews>
  <sheetFormatPr defaultRowHeight="15" x14ac:dyDescent="0.25"/>
  <cols>
    <col min="1" max="4" width="8.5703125" customWidth="1"/>
    <col min="5" max="10" width="25.28515625" customWidth="1"/>
    <col min="11" max="1025" width="8.5703125" customWidth="1"/>
  </cols>
  <sheetData>
    <row r="1" spans="1:10" ht="42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2" customHeight="1" x14ac:dyDescent="0.25">
      <c r="A2" s="109"/>
      <c r="B2" s="109"/>
      <c r="C2" s="109"/>
      <c r="D2" s="109"/>
      <c r="E2" s="109"/>
      <c r="F2" s="109"/>
      <c r="G2" s="109" t="s">
        <v>178</v>
      </c>
      <c r="H2" s="109"/>
      <c r="I2" s="109"/>
      <c r="J2" s="109"/>
    </row>
    <row r="3" spans="1:10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5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8" x14ac:dyDescent="0.25">
      <c r="A5" s="1"/>
      <c r="B5" s="1"/>
      <c r="C5" s="1"/>
      <c r="D5" s="1"/>
      <c r="E5" s="1"/>
      <c r="F5" s="1"/>
      <c r="G5" s="1"/>
      <c r="H5" s="1"/>
      <c r="I5" s="2"/>
      <c r="J5" s="2"/>
    </row>
    <row r="6" spans="1:10" ht="18" customHeight="1" x14ac:dyDescent="0.25">
      <c r="A6" s="110" t="s">
        <v>2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8" x14ac:dyDescent="0.25">
      <c r="A7" s="3"/>
      <c r="B7" s="4"/>
      <c r="C7" s="4"/>
      <c r="D7" s="4"/>
      <c r="E7" s="5"/>
      <c r="F7" s="6"/>
      <c r="G7" s="6"/>
      <c r="H7" s="6"/>
      <c r="I7" s="6"/>
      <c r="J7" s="7" t="s">
        <v>3</v>
      </c>
    </row>
    <row r="8" spans="1:10" ht="25.5" x14ac:dyDescent="0.25">
      <c r="A8" s="8"/>
      <c r="B8" s="9"/>
      <c r="C8" s="9"/>
      <c r="D8" s="10"/>
      <c r="E8" s="11"/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</row>
    <row r="9" spans="1:10" ht="15" customHeight="1" x14ac:dyDescent="0.25">
      <c r="A9" s="111" t="s">
        <v>9</v>
      </c>
      <c r="B9" s="111"/>
      <c r="C9" s="111"/>
      <c r="D9" s="111"/>
      <c r="E9" s="111"/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15" customHeight="1" x14ac:dyDescent="0.25">
      <c r="A10" s="112" t="s">
        <v>10</v>
      </c>
      <c r="B10" s="112"/>
      <c r="C10" s="112"/>
      <c r="D10" s="112"/>
      <c r="E10" s="112"/>
      <c r="F10" s="14" t="s">
        <v>174</v>
      </c>
      <c r="G10" s="14" t="s">
        <v>175</v>
      </c>
      <c r="H10" s="14">
        <v>622067</v>
      </c>
      <c r="I10" s="14">
        <v>622628</v>
      </c>
      <c r="J10" s="14">
        <v>622628</v>
      </c>
    </row>
    <row r="11" spans="1:10" x14ac:dyDescent="0.25">
      <c r="A11" s="113" t="s">
        <v>11</v>
      </c>
      <c r="B11" s="113"/>
      <c r="C11" s="113"/>
      <c r="D11" s="113"/>
      <c r="E11" s="113"/>
      <c r="F11" s="14"/>
      <c r="G11" s="14"/>
      <c r="H11" s="14"/>
      <c r="I11" s="14"/>
      <c r="J11" s="14"/>
    </row>
    <row r="12" spans="1:10" x14ac:dyDescent="0.25">
      <c r="A12" s="15" t="s">
        <v>12</v>
      </c>
      <c r="B12" s="16"/>
      <c r="C12" s="16"/>
      <c r="D12" s="16"/>
      <c r="E12" s="16"/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0" ht="15" customHeight="1" x14ac:dyDescent="0.25">
      <c r="A13" s="112" t="s">
        <v>13</v>
      </c>
      <c r="B13" s="112"/>
      <c r="C13" s="112"/>
      <c r="D13" s="112"/>
      <c r="E13" s="112"/>
      <c r="F13" s="14" t="s">
        <v>174</v>
      </c>
      <c r="G13" s="14" t="s">
        <v>175</v>
      </c>
      <c r="H13" s="14">
        <v>622067</v>
      </c>
      <c r="I13" s="14">
        <v>622628</v>
      </c>
      <c r="J13" s="17">
        <v>622628</v>
      </c>
    </row>
    <row r="14" spans="1:10" x14ac:dyDescent="0.25">
      <c r="A14" s="113" t="s">
        <v>14</v>
      </c>
      <c r="B14" s="113"/>
      <c r="C14" s="113"/>
      <c r="D14" s="113"/>
      <c r="E14" s="113"/>
      <c r="F14" s="14"/>
      <c r="G14" s="14"/>
      <c r="H14" s="14"/>
      <c r="I14" s="14"/>
      <c r="J14" s="17"/>
    </row>
    <row r="15" spans="1:10" ht="15" customHeight="1" x14ac:dyDescent="0.25">
      <c r="A15" s="111" t="s">
        <v>15</v>
      </c>
      <c r="B15" s="111"/>
      <c r="C15" s="111"/>
      <c r="D15" s="111"/>
      <c r="E15" s="111"/>
      <c r="F15" s="13">
        <v>0</v>
      </c>
      <c r="G15" s="13">
        <v>0</v>
      </c>
      <c r="H15" s="18">
        <v>0</v>
      </c>
      <c r="I15" s="18">
        <v>0</v>
      </c>
      <c r="J15" s="18">
        <v>0</v>
      </c>
    </row>
    <row r="16" spans="1:10" ht="18" x14ac:dyDescent="0.25">
      <c r="A16" s="1"/>
      <c r="B16" s="19"/>
      <c r="C16" s="19"/>
      <c r="D16" s="19"/>
      <c r="E16" s="19"/>
      <c r="F16" s="19"/>
      <c r="G16" s="19"/>
      <c r="H16" s="20"/>
      <c r="I16" s="20"/>
      <c r="J16" s="20"/>
    </row>
    <row r="17" spans="1:10" ht="18" customHeight="1" x14ac:dyDescent="0.25">
      <c r="A17" s="110" t="s">
        <v>16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8" x14ac:dyDescent="0.25">
      <c r="A18" s="1"/>
      <c r="B18" s="19"/>
      <c r="C18" s="19"/>
      <c r="D18" s="19"/>
      <c r="E18" s="19"/>
      <c r="F18" s="19"/>
      <c r="G18" s="19"/>
      <c r="H18" s="20"/>
      <c r="I18" s="20"/>
      <c r="J18" s="20"/>
    </row>
    <row r="19" spans="1:10" ht="25.5" x14ac:dyDescent="0.25">
      <c r="A19" s="8"/>
      <c r="B19" s="9"/>
      <c r="C19" s="9"/>
      <c r="D19" s="10"/>
      <c r="E19" s="11"/>
      <c r="F19" s="12" t="s">
        <v>17</v>
      </c>
      <c r="G19" s="12" t="s">
        <v>18</v>
      </c>
      <c r="H19" s="12" t="s">
        <v>6</v>
      </c>
      <c r="I19" s="12" t="s">
        <v>7</v>
      </c>
      <c r="J19" s="12" t="s">
        <v>8</v>
      </c>
    </row>
    <row r="20" spans="1:10" ht="15.75" customHeight="1" x14ac:dyDescent="0.25">
      <c r="A20" s="114" t="s">
        <v>19</v>
      </c>
      <c r="B20" s="114"/>
      <c r="C20" s="114"/>
      <c r="D20" s="114"/>
      <c r="E20" s="114"/>
      <c r="F20" s="14"/>
      <c r="G20" s="14"/>
      <c r="H20" s="14"/>
      <c r="I20" s="14"/>
      <c r="J20" s="14"/>
    </row>
    <row r="21" spans="1:10" ht="15" customHeight="1" x14ac:dyDescent="0.25">
      <c r="A21" s="112" t="s">
        <v>20</v>
      </c>
      <c r="B21" s="112"/>
      <c r="C21" s="112"/>
      <c r="D21" s="112"/>
      <c r="E21" s="112"/>
      <c r="F21" s="14"/>
      <c r="G21" s="14"/>
      <c r="H21" s="14"/>
      <c r="I21" s="14"/>
      <c r="J21" s="14"/>
    </row>
    <row r="22" spans="1:10" ht="15" customHeight="1" x14ac:dyDescent="0.25">
      <c r="A22" s="111" t="s">
        <v>21</v>
      </c>
      <c r="B22" s="111"/>
      <c r="C22" s="111"/>
      <c r="D22" s="111"/>
      <c r="E22" s="111"/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18" x14ac:dyDescent="0.25">
      <c r="A23" s="1"/>
      <c r="B23" s="19"/>
      <c r="C23" s="19"/>
      <c r="D23" s="19"/>
      <c r="E23" s="19"/>
      <c r="F23" s="19"/>
      <c r="G23" s="19"/>
      <c r="H23" s="20"/>
      <c r="I23" s="20"/>
      <c r="J23" s="20"/>
    </row>
    <row r="24" spans="1:10" ht="18" customHeight="1" x14ac:dyDescent="0.25">
      <c r="A24" s="110" t="s">
        <v>22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8" x14ac:dyDescent="0.25">
      <c r="A25" s="1"/>
      <c r="B25" s="19"/>
      <c r="C25" s="19"/>
      <c r="D25" s="19"/>
      <c r="E25" s="19"/>
      <c r="F25" s="19"/>
      <c r="G25" s="19"/>
      <c r="H25" s="20"/>
      <c r="I25" s="20"/>
      <c r="J25" s="20"/>
    </row>
    <row r="26" spans="1:10" ht="25.5" x14ac:dyDescent="0.25">
      <c r="A26" s="8"/>
      <c r="B26" s="9"/>
      <c r="C26" s="9"/>
      <c r="D26" s="10"/>
      <c r="E26" s="11"/>
      <c r="F26" s="12" t="s">
        <v>17</v>
      </c>
      <c r="G26" s="12" t="s">
        <v>23</v>
      </c>
      <c r="H26" s="12" t="s">
        <v>6</v>
      </c>
      <c r="I26" s="12" t="s">
        <v>7</v>
      </c>
      <c r="J26" s="12" t="s">
        <v>8</v>
      </c>
    </row>
    <row r="27" spans="1:10" ht="15" customHeight="1" x14ac:dyDescent="0.25">
      <c r="A27" s="115" t="s">
        <v>24</v>
      </c>
      <c r="B27" s="115"/>
      <c r="C27" s="115"/>
      <c r="D27" s="115"/>
      <c r="E27" s="115"/>
      <c r="F27" s="21"/>
      <c r="G27" s="21"/>
      <c r="H27" s="21"/>
      <c r="I27" s="21"/>
      <c r="J27" s="22"/>
    </row>
    <row r="28" spans="1:10" ht="30" customHeight="1" x14ac:dyDescent="0.25">
      <c r="A28" s="116" t="s">
        <v>25</v>
      </c>
      <c r="B28" s="116"/>
      <c r="C28" s="116"/>
      <c r="D28" s="116"/>
      <c r="E28" s="116"/>
      <c r="F28" s="23"/>
      <c r="G28" s="24"/>
      <c r="H28" s="23" t="s">
        <v>26</v>
      </c>
      <c r="I28" s="23" t="s">
        <v>26</v>
      </c>
      <c r="J28" s="18" t="s">
        <v>26</v>
      </c>
    </row>
    <row r="31" spans="1:10" ht="15" customHeight="1" x14ac:dyDescent="0.25">
      <c r="A31" s="112" t="s">
        <v>27</v>
      </c>
      <c r="B31" s="112"/>
      <c r="C31" s="112"/>
      <c r="D31" s="112"/>
      <c r="E31" s="112"/>
      <c r="F31" s="14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t="11.25" customHeight="1" x14ac:dyDescent="0.25">
      <c r="A32" s="25"/>
      <c r="B32" s="26"/>
      <c r="C32" s="26"/>
      <c r="D32" s="26"/>
      <c r="E32" s="26"/>
      <c r="F32" s="27"/>
      <c r="G32" s="27"/>
      <c r="H32" s="27"/>
      <c r="I32" s="27"/>
      <c r="J32" s="27"/>
    </row>
    <row r="33" spans="1:10" ht="29.25" customHeight="1" x14ac:dyDescent="0.25">
      <c r="A33" s="117" t="s">
        <v>28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8.25" customHeight="1" x14ac:dyDescent="0.25"/>
    <row r="35" spans="1:10" ht="15" customHeight="1" x14ac:dyDescent="0.25">
      <c r="A35" s="117" t="s">
        <v>29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ht="8.25" customHeight="1" x14ac:dyDescent="0.25"/>
    <row r="37" spans="1:10" ht="29.25" customHeight="1" x14ac:dyDescent="0.25">
      <c r="A37" s="117" t="s">
        <v>30</v>
      </c>
      <c r="B37" s="117"/>
      <c r="C37" s="117"/>
      <c r="D37" s="117"/>
      <c r="E37" s="117"/>
      <c r="F37" s="117"/>
      <c r="G37" s="117"/>
      <c r="H37" s="117"/>
      <c r="I37" s="117"/>
      <c r="J37" s="117"/>
    </row>
  </sheetData>
  <mergeCells count="20">
    <mergeCell ref="A28:E28"/>
    <mergeCell ref="A31:E31"/>
    <mergeCell ref="A33:J33"/>
    <mergeCell ref="A35:J35"/>
    <mergeCell ref="A37:J37"/>
    <mergeCell ref="A20:E20"/>
    <mergeCell ref="A21:E21"/>
    <mergeCell ref="A22:E22"/>
    <mergeCell ref="A24:J24"/>
    <mergeCell ref="A27:E27"/>
    <mergeCell ref="A11:E11"/>
    <mergeCell ref="A13:E13"/>
    <mergeCell ref="A14:E14"/>
    <mergeCell ref="A15:E15"/>
    <mergeCell ref="A17:J17"/>
    <mergeCell ref="A1:J1"/>
    <mergeCell ref="A4:J4"/>
    <mergeCell ref="A6:J6"/>
    <mergeCell ref="A9:E9"/>
    <mergeCell ref="A10:E10"/>
  </mergeCells>
  <pageMargins left="0.7" right="0.7" top="0.75" bottom="0.75" header="0.51180555555555496" footer="0.51180555555555496"/>
  <pageSetup paperSize="9" scale="7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82"/>
  <sheetViews>
    <sheetView topLeftCell="A43" zoomScaleNormal="100" workbookViewId="0">
      <selection activeCell="A4" sqref="A4:K4"/>
    </sheetView>
  </sheetViews>
  <sheetFormatPr defaultRowHeight="15" x14ac:dyDescent="0.25"/>
  <cols>
    <col min="1" max="1" width="7.28515625" customWidth="1"/>
    <col min="2" max="2" width="8.42578125" customWidth="1"/>
    <col min="3" max="3" width="5.42578125" customWidth="1"/>
    <col min="4" max="11" width="25.28515625" customWidth="1"/>
    <col min="12" max="1025" width="8.5703125" customWidth="1"/>
  </cols>
  <sheetData>
    <row r="1" spans="1:11" ht="42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8.25" hidden="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1.25" customHeight="1" x14ac:dyDescent="0.25">
      <c r="A3" s="1"/>
      <c r="B3" s="1"/>
      <c r="C3" s="1"/>
      <c r="D3" s="1"/>
      <c r="E3" s="1"/>
      <c r="F3" s="1"/>
      <c r="G3" s="1" t="s">
        <v>178</v>
      </c>
      <c r="H3" s="1"/>
      <c r="I3" s="1"/>
      <c r="J3" s="1"/>
      <c r="K3" s="1"/>
    </row>
    <row r="4" spans="1:11" ht="15.75" customHeight="1" x14ac:dyDescent="0.25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8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ht="18" customHeight="1" x14ac:dyDescent="0.25">
      <c r="A6" s="110" t="s">
        <v>31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8" x14ac:dyDescent="0.25">
      <c r="A7" s="1"/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15.75" customHeight="1" x14ac:dyDescent="0.25">
      <c r="A8" s="110" t="s">
        <v>10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8" x14ac:dyDescent="0.25">
      <c r="A9" s="1"/>
      <c r="B9" s="1"/>
      <c r="C9" s="1"/>
      <c r="D9" s="1"/>
      <c r="E9" s="28">
        <v>3983014</v>
      </c>
      <c r="F9" s="28">
        <v>528637</v>
      </c>
      <c r="G9" s="28">
        <v>4717145</v>
      </c>
      <c r="H9" s="1">
        <v>626073</v>
      </c>
      <c r="I9" s="1">
        <v>622067</v>
      </c>
      <c r="J9" s="99">
        <v>622628</v>
      </c>
      <c r="K9" s="99">
        <v>622628</v>
      </c>
    </row>
    <row r="10" spans="1:11" ht="25.5" x14ac:dyDescent="0.25">
      <c r="A10" s="29" t="s">
        <v>32</v>
      </c>
      <c r="B10" s="30" t="s">
        <v>33</v>
      </c>
      <c r="C10" s="30" t="s">
        <v>34</v>
      </c>
      <c r="D10" s="30" t="s">
        <v>35</v>
      </c>
      <c r="E10" s="30" t="s">
        <v>36</v>
      </c>
      <c r="F10" s="30" t="s">
        <v>37</v>
      </c>
      <c r="G10" s="29" t="s">
        <v>38</v>
      </c>
      <c r="H10" s="29" t="s">
        <v>39</v>
      </c>
      <c r="I10" s="29" t="s">
        <v>6</v>
      </c>
      <c r="J10" s="29" t="s">
        <v>7</v>
      </c>
      <c r="K10" s="29" t="s">
        <v>8</v>
      </c>
    </row>
    <row r="11" spans="1:11" ht="25.5" customHeight="1" x14ac:dyDescent="0.25">
      <c r="A11" s="31">
        <v>6</v>
      </c>
      <c r="B11" s="31"/>
      <c r="C11" s="31"/>
      <c r="D11" s="31" t="s">
        <v>40</v>
      </c>
      <c r="E11" s="32">
        <v>3983014</v>
      </c>
      <c r="F11" s="33">
        <v>528637</v>
      </c>
      <c r="G11" s="34">
        <f>SUM(G12,G18,G20,G23,)</f>
        <v>4716090</v>
      </c>
      <c r="H11" s="35">
        <f>SUM(H12,H18,H20,H23)</f>
        <v>625932.70112084411</v>
      </c>
      <c r="I11" s="35">
        <f>SUM(I12,I18,I20,I23)</f>
        <v>622067</v>
      </c>
      <c r="J11" s="35">
        <f>SUM(J12,J18,J20,J23)</f>
        <v>622628</v>
      </c>
      <c r="K11" s="35">
        <f>SUM(K12,K18,K20,K23)</f>
        <v>622628</v>
      </c>
    </row>
    <row r="12" spans="1:11" ht="38.25" x14ac:dyDescent="0.25">
      <c r="A12" s="36"/>
      <c r="B12" s="36">
        <v>63</v>
      </c>
      <c r="C12" s="37"/>
      <c r="D12" s="36" t="s">
        <v>41</v>
      </c>
      <c r="E12" s="98">
        <v>3415116</v>
      </c>
      <c r="F12" s="40">
        <v>453264</v>
      </c>
      <c r="G12" s="40">
        <v>4110800</v>
      </c>
      <c r="H12" s="41">
        <f>SUM(H13:H17)</f>
        <v>545596.92083084479</v>
      </c>
      <c r="I12" s="41">
        <f>SUM(I13:I17)</f>
        <v>547747</v>
      </c>
      <c r="J12" s="41">
        <f>SUM(J13:J17)</f>
        <v>547747</v>
      </c>
      <c r="K12" s="41">
        <f>SUM(K13:K17)</f>
        <v>547747</v>
      </c>
    </row>
    <row r="13" spans="1:11" ht="25.5" x14ac:dyDescent="0.25">
      <c r="A13" s="42"/>
      <c r="B13" s="42"/>
      <c r="C13" s="42" t="s">
        <v>42</v>
      </c>
      <c r="D13" s="43" t="s">
        <v>43</v>
      </c>
      <c r="E13" s="44">
        <v>4793</v>
      </c>
      <c r="F13" s="39">
        <v>636</v>
      </c>
      <c r="G13" s="39">
        <v>8000</v>
      </c>
      <c r="H13" s="45">
        <f>SUM(G13/7.5345)</f>
        <v>1061.7824673170085</v>
      </c>
      <c r="I13" s="46">
        <v>902</v>
      </c>
      <c r="J13" s="46">
        <v>902</v>
      </c>
      <c r="K13" s="46">
        <v>902</v>
      </c>
    </row>
    <row r="14" spans="1:11" ht="25.5" x14ac:dyDescent="0.25">
      <c r="A14" s="42"/>
      <c r="B14" s="47"/>
      <c r="C14" s="42" t="s">
        <v>44</v>
      </c>
      <c r="D14" s="43" t="s">
        <v>45</v>
      </c>
      <c r="E14" s="44"/>
      <c r="F14" s="39"/>
      <c r="G14" s="39">
        <v>0</v>
      </c>
      <c r="H14" s="45">
        <f>SUM(G14/7.5345)</f>
        <v>0</v>
      </c>
      <c r="I14" s="45">
        <v>266</v>
      </c>
      <c r="J14" s="45">
        <v>266</v>
      </c>
      <c r="K14" s="45">
        <v>266</v>
      </c>
    </row>
    <row r="15" spans="1:11" ht="25.5" x14ac:dyDescent="0.25">
      <c r="A15" s="42"/>
      <c r="B15" s="47"/>
      <c r="C15" s="42" t="s">
        <v>46</v>
      </c>
      <c r="D15" s="43" t="s">
        <v>47</v>
      </c>
      <c r="E15" s="44">
        <v>44168</v>
      </c>
      <c r="F15" s="39">
        <v>5862</v>
      </c>
      <c r="G15" s="39">
        <v>102800</v>
      </c>
      <c r="H15" s="45">
        <f>SUM(G15/7.5345)</f>
        <v>13643.904705023557</v>
      </c>
      <c r="I15" s="46">
        <v>15688</v>
      </c>
      <c r="J15" s="46">
        <v>15688</v>
      </c>
      <c r="K15" s="46">
        <v>15688</v>
      </c>
    </row>
    <row r="16" spans="1:11" ht="38.25" x14ac:dyDescent="0.25">
      <c r="A16" s="42"/>
      <c r="B16" s="47"/>
      <c r="C16" s="42" t="s">
        <v>48</v>
      </c>
      <c r="D16" s="43" t="s">
        <v>49</v>
      </c>
      <c r="E16" s="44"/>
      <c r="F16" s="39"/>
      <c r="G16" s="39">
        <v>0</v>
      </c>
      <c r="H16" s="45">
        <f>SUM(G16/7.5345)</f>
        <v>0</v>
      </c>
      <c r="I16" s="45">
        <v>0</v>
      </c>
      <c r="J16" s="45">
        <v>0</v>
      </c>
      <c r="K16" s="45">
        <v>0</v>
      </c>
    </row>
    <row r="17" spans="1:11" ht="25.5" x14ac:dyDescent="0.25">
      <c r="A17" s="42"/>
      <c r="B17" s="47"/>
      <c r="C17" s="42" t="s">
        <v>50</v>
      </c>
      <c r="D17" s="43" t="s">
        <v>51</v>
      </c>
      <c r="E17" s="44">
        <v>3366155</v>
      </c>
      <c r="F17" s="39">
        <v>446766</v>
      </c>
      <c r="G17" s="39">
        <v>4000000</v>
      </c>
      <c r="H17" s="45">
        <f>SUM(G17/7.5345)</f>
        <v>530891.23365850421</v>
      </c>
      <c r="I17" s="46">
        <v>530891</v>
      </c>
      <c r="J17" s="46">
        <v>530891</v>
      </c>
      <c r="K17" s="46">
        <v>530891</v>
      </c>
    </row>
    <row r="18" spans="1:11" ht="63.75" x14ac:dyDescent="0.25">
      <c r="A18" s="42"/>
      <c r="B18" s="47">
        <v>65</v>
      </c>
      <c r="C18" s="42"/>
      <c r="D18" s="36" t="s">
        <v>52</v>
      </c>
      <c r="E18" s="98">
        <v>40177</v>
      </c>
      <c r="F18" s="40">
        <v>5332</v>
      </c>
      <c r="G18" s="40">
        <f>SUM(G19)</f>
        <v>80000</v>
      </c>
      <c r="H18" s="41">
        <f>SUM(H19)</f>
        <v>10617.824673170084</v>
      </c>
      <c r="I18" s="41">
        <f>SUM(I19)</f>
        <v>10618</v>
      </c>
      <c r="J18" s="41">
        <f>SUM(J19)</f>
        <v>10618</v>
      </c>
      <c r="K18" s="41">
        <f>SUM(K19)</f>
        <v>10618</v>
      </c>
    </row>
    <row r="19" spans="1:11" ht="25.5" x14ac:dyDescent="0.25">
      <c r="A19" s="42"/>
      <c r="B19" s="47"/>
      <c r="C19" s="42" t="s">
        <v>53</v>
      </c>
      <c r="D19" s="43" t="s">
        <v>54</v>
      </c>
      <c r="E19" s="44">
        <v>40177</v>
      </c>
      <c r="F19" s="39">
        <v>5332</v>
      </c>
      <c r="G19" s="39">
        <v>80000</v>
      </c>
      <c r="H19" s="45">
        <f>SUM(G19/7.5345)</f>
        <v>10617.824673170084</v>
      </c>
      <c r="I19" s="46">
        <v>10618</v>
      </c>
      <c r="J19" s="46">
        <v>10618</v>
      </c>
      <c r="K19" s="46">
        <v>10618</v>
      </c>
    </row>
    <row r="20" spans="1:11" ht="51" x14ac:dyDescent="0.25">
      <c r="A20" s="42"/>
      <c r="B20" s="47">
        <v>66</v>
      </c>
      <c r="C20" s="42"/>
      <c r="D20" s="36" t="s">
        <v>55</v>
      </c>
      <c r="E20" s="98">
        <v>500</v>
      </c>
      <c r="F20" s="40">
        <v>66</v>
      </c>
      <c r="G20" s="40">
        <f>SUM(G21:G22)</f>
        <v>2000</v>
      </c>
      <c r="H20" s="41">
        <f>SUM(H21:H22)</f>
        <v>265.44561682925212</v>
      </c>
      <c r="I20" s="41">
        <v>265</v>
      </c>
      <c r="J20" s="41">
        <f>SUM(J21:J22)</f>
        <v>265</v>
      </c>
      <c r="K20" s="41">
        <f>SUM(K21:K22)</f>
        <v>265</v>
      </c>
    </row>
    <row r="21" spans="1:11" ht="20.25" customHeight="1" x14ac:dyDescent="0.25">
      <c r="A21" s="42"/>
      <c r="B21" s="47"/>
      <c r="C21" s="42" t="s">
        <v>56</v>
      </c>
      <c r="D21" s="37" t="s">
        <v>57</v>
      </c>
      <c r="E21" s="38"/>
      <c r="F21" s="39"/>
      <c r="G21" s="39">
        <v>0</v>
      </c>
      <c r="H21" s="45">
        <f>SUM(G21/7.5345)</f>
        <v>0</v>
      </c>
      <c r="I21" s="45">
        <v>0</v>
      </c>
      <c r="J21" s="45">
        <v>0</v>
      </c>
      <c r="K21" s="45">
        <v>0</v>
      </c>
    </row>
    <row r="22" spans="1:11" ht="22.5" customHeight="1" x14ac:dyDescent="0.25">
      <c r="A22" s="42"/>
      <c r="B22" s="43"/>
      <c r="C22" s="43" t="s">
        <v>58</v>
      </c>
      <c r="D22" s="43" t="s">
        <v>59</v>
      </c>
      <c r="E22" s="44">
        <v>500</v>
      </c>
      <c r="F22" s="39">
        <v>66</v>
      </c>
      <c r="G22" s="39">
        <v>2000</v>
      </c>
      <c r="H22" s="45">
        <f>SUM(G22/7.5345)</f>
        <v>265.44561682925212</v>
      </c>
      <c r="I22" s="45">
        <v>265</v>
      </c>
      <c r="J22" s="45">
        <v>265</v>
      </c>
      <c r="K22" s="45">
        <v>265</v>
      </c>
    </row>
    <row r="23" spans="1:11" ht="51" x14ac:dyDescent="0.25">
      <c r="A23" s="42"/>
      <c r="B23" s="47">
        <v>67</v>
      </c>
      <c r="C23" s="48"/>
      <c r="D23" s="36" t="s">
        <v>60</v>
      </c>
      <c r="E23" s="98">
        <v>527221</v>
      </c>
      <c r="F23" s="39"/>
      <c r="G23" s="106">
        <v>523290</v>
      </c>
      <c r="H23" s="41">
        <v>69452.509999999995</v>
      </c>
      <c r="I23" s="41">
        <v>63437</v>
      </c>
      <c r="J23" s="41">
        <f>SUM(J24:J30)</f>
        <v>63998</v>
      </c>
      <c r="K23" s="41">
        <f>SUM(K24:K30)</f>
        <v>63998</v>
      </c>
    </row>
    <row r="24" spans="1:11" ht="25.5" x14ac:dyDescent="0.25">
      <c r="A24" s="42"/>
      <c r="B24" s="42"/>
      <c r="C24" s="48" t="s">
        <v>61</v>
      </c>
      <c r="D24" s="43" t="s">
        <v>62</v>
      </c>
      <c r="E24" s="44">
        <v>418161</v>
      </c>
      <c r="F24" s="39"/>
      <c r="G24" s="107">
        <v>382000</v>
      </c>
      <c r="H24" s="45">
        <v>50700.11</v>
      </c>
      <c r="I24" s="46">
        <v>49769</v>
      </c>
      <c r="J24" s="46">
        <v>49327</v>
      </c>
      <c r="K24" s="46">
        <v>49327</v>
      </c>
    </row>
    <row r="25" spans="1:11" ht="25.5" x14ac:dyDescent="0.25">
      <c r="A25" s="42"/>
      <c r="B25" s="42"/>
      <c r="C25" s="48" t="s">
        <v>63</v>
      </c>
      <c r="D25" s="43" t="s">
        <v>64</v>
      </c>
      <c r="E25" s="44">
        <v>29948</v>
      </c>
      <c r="F25" s="39"/>
      <c r="G25" s="107">
        <v>51150</v>
      </c>
      <c r="H25" s="45">
        <v>6788.77</v>
      </c>
      <c r="I25" s="108">
        <v>6229</v>
      </c>
      <c r="J25" s="46">
        <v>7232</v>
      </c>
      <c r="K25" s="46">
        <v>7232</v>
      </c>
    </row>
    <row r="26" spans="1:11" ht="25.5" x14ac:dyDescent="0.25">
      <c r="A26" s="42"/>
      <c r="B26" s="42"/>
      <c r="C26" s="48" t="s">
        <v>65</v>
      </c>
      <c r="D26" s="43" t="s">
        <v>66</v>
      </c>
      <c r="E26" s="44">
        <v>8286</v>
      </c>
      <c r="F26" s="39"/>
      <c r="G26" s="107">
        <v>13521</v>
      </c>
      <c r="H26" s="45">
        <v>1794.55</v>
      </c>
      <c r="I26" s="46">
        <v>1116</v>
      </c>
      <c r="J26" s="46">
        <v>1116</v>
      </c>
      <c r="K26" s="46">
        <v>1116</v>
      </c>
    </row>
    <row r="27" spans="1:11" ht="25.5" x14ac:dyDescent="0.25">
      <c r="A27" s="42"/>
      <c r="B27" s="42"/>
      <c r="C27" s="48" t="s">
        <v>67</v>
      </c>
      <c r="D27" s="43" t="s">
        <v>68</v>
      </c>
      <c r="E27" s="44">
        <v>70826</v>
      </c>
      <c r="F27" s="39"/>
      <c r="G27" s="107">
        <v>76619</v>
      </c>
      <c r="H27" s="45">
        <v>10169.08</v>
      </c>
      <c r="I27" s="46">
        <v>6323</v>
      </c>
      <c r="J27" s="46">
        <v>6323</v>
      </c>
      <c r="K27" s="46">
        <v>6323</v>
      </c>
    </row>
    <row r="28" spans="1:11" ht="25.5" x14ac:dyDescent="0.25">
      <c r="A28" s="49">
        <v>7</v>
      </c>
      <c r="B28" s="42"/>
      <c r="C28" s="48"/>
      <c r="D28" s="50" t="s">
        <v>69</v>
      </c>
      <c r="E28" s="44"/>
      <c r="F28" s="39"/>
      <c r="G28" s="51">
        <v>1055</v>
      </c>
      <c r="H28" s="52">
        <v>140.02000000000001</v>
      </c>
      <c r="I28" s="46"/>
      <c r="J28" s="46"/>
      <c r="K28" s="46"/>
    </row>
    <row r="29" spans="1:11" ht="25.5" x14ac:dyDescent="0.25">
      <c r="A29" s="42"/>
      <c r="B29" s="47">
        <v>72</v>
      </c>
      <c r="C29" s="48"/>
      <c r="D29" s="53" t="s">
        <v>69</v>
      </c>
      <c r="E29" s="44"/>
      <c r="F29" s="39"/>
      <c r="G29" s="40">
        <v>1055</v>
      </c>
      <c r="H29" s="45">
        <v>140.02000000000001</v>
      </c>
      <c r="I29" s="46"/>
      <c r="J29" s="46"/>
      <c r="K29" s="46"/>
    </row>
    <row r="30" spans="1:11" x14ac:dyDescent="0.25">
      <c r="A30" s="42"/>
      <c r="B30" s="42"/>
      <c r="C30" s="48" t="s">
        <v>70</v>
      </c>
      <c r="D30" s="43" t="s">
        <v>71</v>
      </c>
      <c r="E30" s="44"/>
      <c r="F30" s="39"/>
      <c r="G30" s="39">
        <v>1055</v>
      </c>
      <c r="H30" s="45">
        <v>140.02000000000001</v>
      </c>
      <c r="I30" s="46"/>
      <c r="J30" s="46"/>
      <c r="K30" s="46"/>
    </row>
    <row r="31" spans="1:11" ht="25.5" customHeight="1" x14ac:dyDescent="0.25"/>
    <row r="32" spans="1:11" ht="25.5" customHeight="1" x14ac:dyDescent="0.25"/>
    <row r="33" spans="1:11" ht="25.5" customHeight="1" x14ac:dyDescent="0.25"/>
    <row r="34" spans="1:11" ht="23.25" customHeight="1" x14ac:dyDescent="0.25">
      <c r="A34" s="110" t="s">
        <v>72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8" x14ac:dyDescent="0.25">
      <c r="A35" s="1"/>
      <c r="B35" s="1"/>
      <c r="C35" s="1"/>
      <c r="D35" s="1"/>
      <c r="E35" s="1">
        <v>3983014</v>
      </c>
      <c r="F35" s="1">
        <v>528637</v>
      </c>
      <c r="G35" s="54">
        <f>SUM(G37,G71)</f>
        <v>4717145</v>
      </c>
      <c r="H35" s="55">
        <f>SUM(H37,H71)</f>
        <v>626072.7713849626</v>
      </c>
      <c r="I35" s="56">
        <f>SUM(I37,I71)</f>
        <v>622067</v>
      </c>
      <c r="J35" s="56">
        <f>SUM(J37,J71)</f>
        <v>622628</v>
      </c>
      <c r="K35" s="56">
        <f>SUM(K37,K71)</f>
        <v>622628</v>
      </c>
    </row>
    <row r="36" spans="1:11" ht="25.5" x14ac:dyDescent="0.25">
      <c r="A36" s="29" t="s">
        <v>32</v>
      </c>
      <c r="B36" s="30" t="s">
        <v>33</v>
      </c>
      <c r="C36" s="30" t="s">
        <v>34</v>
      </c>
      <c r="D36" s="30" t="s">
        <v>73</v>
      </c>
      <c r="E36" s="30" t="s">
        <v>36</v>
      </c>
      <c r="F36" s="30" t="s">
        <v>37</v>
      </c>
      <c r="G36" s="29" t="s">
        <v>38</v>
      </c>
      <c r="H36" s="29" t="s">
        <v>39</v>
      </c>
      <c r="I36" s="29" t="s">
        <v>6</v>
      </c>
      <c r="J36" s="29" t="s">
        <v>7</v>
      </c>
      <c r="K36" s="29" t="s">
        <v>8</v>
      </c>
    </row>
    <row r="37" spans="1:11" ht="15.75" x14ac:dyDescent="0.25">
      <c r="A37" s="31">
        <v>3</v>
      </c>
      <c r="B37" s="31"/>
      <c r="C37" s="31"/>
      <c r="D37" s="31" t="s">
        <v>74</v>
      </c>
      <c r="E37" s="105">
        <v>3983014</v>
      </c>
      <c r="F37" s="57">
        <v>528637</v>
      </c>
      <c r="G37" s="34">
        <f>SUM(G38,G49,G65,G68)</f>
        <v>4654604</v>
      </c>
      <c r="H37" s="58">
        <f>SUM(H38,H49,H65,H68)</f>
        <v>617772.15422390343</v>
      </c>
      <c r="I37" s="35">
        <f>SUM(I38,I49,I65,I68)</f>
        <v>613892</v>
      </c>
      <c r="J37" s="35">
        <f>SUM(J38,J49,J65,J68)</f>
        <v>614453</v>
      </c>
      <c r="K37" s="35">
        <f>SUM(K38,K49,K65,K68)</f>
        <v>614453</v>
      </c>
    </row>
    <row r="38" spans="1:11" ht="19.5" customHeight="1" x14ac:dyDescent="0.25">
      <c r="A38" s="36"/>
      <c r="B38" s="36">
        <v>31</v>
      </c>
      <c r="C38" s="36"/>
      <c r="D38" s="36" t="s">
        <v>75</v>
      </c>
      <c r="E38" s="59">
        <v>3168662</v>
      </c>
      <c r="F38" s="60">
        <v>420554</v>
      </c>
      <c r="G38" s="40">
        <f>SUM(G39:G47)</f>
        <v>3733062</v>
      </c>
      <c r="H38" s="61">
        <f>SUM(H39:H47)</f>
        <v>495462.47262592072</v>
      </c>
      <c r="I38" s="41">
        <f>SUM(I39:I47)</f>
        <v>498499</v>
      </c>
      <c r="J38" s="41">
        <f>SUM(J39:J47)</f>
        <v>497843</v>
      </c>
      <c r="K38" s="41">
        <f>SUM(K39:K47)</f>
        <v>497843</v>
      </c>
    </row>
    <row r="39" spans="1:11" x14ac:dyDescent="0.25">
      <c r="A39" s="42"/>
      <c r="B39" s="42"/>
      <c r="C39" s="48" t="s">
        <v>63</v>
      </c>
      <c r="D39" s="48" t="s">
        <v>76</v>
      </c>
      <c r="E39" s="62">
        <v>3296</v>
      </c>
      <c r="F39" s="63">
        <v>438</v>
      </c>
      <c r="G39" s="39">
        <v>11993</v>
      </c>
      <c r="H39" s="64">
        <f t="shared" ref="H39:H47" si="0">SUM(G39/7.5345)</f>
        <v>1591.7446413166101</v>
      </c>
      <c r="I39" s="65">
        <v>1663</v>
      </c>
      <c r="J39" s="65">
        <v>1007</v>
      </c>
      <c r="K39" s="65">
        <v>1007</v>
      </c>
    </row>
    <row r="40" spans="1:11" ht="25.5" x14ac:dyDescent="0.25">
      <c r="A40" s="42"/>
      <c r="B40" s="42"/>
      <c r="C40" s="48" t="s">
        <v>42</v>
      </c>
      <c r="D40" s="43" t="s">
        <v>68</v>
      </c>
      <c r="E40" s="66"/>
      <c r="F40" s="63"/>
      <c r="G40" s="39">
        <v>0</v>
      </c>
      <c r="H40" s="64">
        <f t="shared" si="0"/>
        <v>0</v>
      </c>
      <c r="I40" s="65">
        <v>0</v>
      </c>
      <c r="J40" s="65">
        <v>0</v>
      </c>
      <c r="K40" s="65">
        <v>0</v>
      </c>
    </row>
    <row r="41" spans="1:11" ht="25.5" x14ac:dyDescent="0.25">
      <c r="A41" s="42"/>
      <c r="B41" s="42"/>
      <c r="C41" s="48" t="s">
        <v>65</v>
      </c>
      <c r="D41" s="43" t="s">
        <v>66</v>
      </c>
      <c r="E41" s="66">
        <v>7481</v>
      </c>
      <c r="F41" s="63">
        <v>993</v>
      </c>
      <c r="G41" s="39">
        <v>9021</v>
      </c>
      <c r="H41" s="64">
        <f t="shared" si="0"/>
        <v>1197.2924547083417</v>
      </c>
      <c r="I41" s="45">
        <v>519</v>
      </c>
      <c r="J41" s="45">
        <v>519</v>
      </c>
      <c r="K41" s="45">
        <v>519</v>
      </c>
    </row>
    <row r="42" spans="1:11" ht="25.5" x14ac:dyDescent="0.25">
      <c r="A42" s="42"/>
      <c r="B42" s="42"/>
      <c r="C42" s="48" t="s">
        <v>67</v>
      </c>
      <c r="D42" s="43" t="s">
        <v>68</v>
      </c>
      <c r="E42" s="66">
        <v>43989</v>
      </c>
      <c r="F42" s="63">
        <v>5838</v>
      </c>
      <c r="G42" s="39">
        <v>42848</v>
      </c>
      <c r="H42" s="64">
        <f t="shared" si="0"/>
        <v>5686.9068949498969</v>
      </c>
      <c r="I42" s="65">
        <v>2177</v>
      </c>
      <c r="J42" s="65">
        <v>2177</v>
      </c>
      <c r="K42" s="65">
        <v>2177</v>
      </c>
    </row>
    <row r="43" spans="1:11" ht="27.75" customHeight="1" x14ac:dyDescent="0.25">
      <c r="A43" s="42"/>
      <c r="B43" s="42"/>
      <c r="C43" s="48" t="s">
        <v>48</v>
      </c>
      <c r="D43" s="43" t="s">
        <v>77</v>
      </c>
      <c r="E43" s="66"/>
      <c r="F43" s="63"/>
      <c r="G43" s="39">
        <v>0</v>
      </c>
      <c r="H43" s="64">
        <f t="shared" si="0"/>
        <v>0</v>
      </c>
      <c r="I43" s="45">
        <v>0</v>
      </c>
      <c r="J43" s="45">
        <v>0</v>
      </c>
      <c r="K43" s="45">
        <v>0</v>
      </c>
    </row>
    <row r="44" spans="1:11" ht="27.75" customHeight="1" x14ac:dyDescent="0.25">
      <c r="A44" s="42"/>
      <c r="B44" s="42"/>
      <c r="C44" s="48" t="s">
        <v>46</v>
      </c>
      <c r="D44" s="43" t="s">
        <v>68</v>
      </c>
      <c r="E44" s="66">
        <v>1500</v>
      </c>
      <c r="F44" s="63">
        <v>199</v>
      </c>
      <c r="G44" s="39">
        <v>30200</v>
      </c>
      <c r="H44" s="64">
        <f t="shared" si="0"/>
        <v>4008.2288141217068</v>
      </c>
      <c r="I44" s="65">
        <v>4659</v>
      </c>
      <c r="J44" s="65">
        <v>4659</v>
      </c>
      <c r="K44" s="65">
        <v>4659</v>
      </c>
    </row>
    <row r="45" spans="1:11" ht="17.25" customHeight="1" x14ac:dyDescent="0.25">
      <c r="A45" s="42"/>
      <c r="B45" s="42"/>
      <c r="C45" s="48" t="s">
        <v>50</v>
      </c>
      <c r="D45" s="43" t="s">
        <v>51</v>
      </c>
      <c r="E45" s="66">
        <v>3112396</v>
      </c>
      <c r="F45" s="63">
        <v>413086</v>
      </c>
      <c r="G45" s="39">
        <v>3639000</v>
      </c>
      <c r="H45" s="64">
        <f t="shared" si="0"/>
        <v>482978.29982082418</v>
      </c>
      <c r="I45" s="65">
        <v>489481</v>
      </c>
      <c r="J45" s="65">
        <v>489481</v>
      </c>
      <c r="K45" s="65">
        <v>489481</v>
      </c>
    </row>
    <row r="46" spans="1:11" ht="25.5" x14ac:dyDescent="0.25">
      <c r="A46" s="42"/>
      <c r="B46" s="42"/>
      <c r="C46" s="48" t="s">
        <v>53</v>
      </c>
      <c r="D46" s="43" t="s">
        <v>78</v>
      </c>
      <c r="E46" s="66"/>
      <c r="F46" s="63"/>
      <c r="G46" s="39">
        <v>0</v>
      </c>
      <c r="H46" s="64">
        <f t="shared" si="0"/>
        <v>0</v>
      </c>
      <c r="I46" s="65">
        <v>0</v>
      </c>
      <c r="J46" s="65">
        <v>0</v>
      </c>
      <c r="K46" s="65">
        <v>0</v>
      </c>
    </row>
    <row r="47" spans="1:11" ht="38.25" x14ac:dyDescent="0.25">
      <c r="A47" s="42"/>
      <c r="B47" s="42"/>
      <c r="C47" s="48" t="s">
        <v>79</v>
      </c>
      <c r="D47" s="43" t="s">
        <v>80</v>
      </c>
      <c r="E47" s="66"/>
      <c r="F47" s="63"/>
      <c r="G47" s="39">
        <v>0</v>
      </c>
      <c r="H47" s="64">
        <f t="shared" si="0"/>
        <v>0</v>
      </c>
      <c r="I47" s="45">
        <v>0</v>
      </c>
      <c r="J47" s="45">
        <v>0</v>
      </c>
      <c r="K47" s="45">
        <v>0</v>
      </c>
    </row>
    <row r="48" spans="1:11" x14ac:dyDescent="0.25">
      <c r="A48" s="42"/>
      <c r="B48" s="42"/>
      <c r="C48" s="48"/>
      <c r="D48" s="43"/>
      <c r="E48" s="66"/>
      <c r="F48" s="63"/>
      <c r="G48" s="39"/>
      <c r="H48" s="64"/>
      <c r="I48" s="45"/>
      <c r="J48" s="45"/>
      <c r="K48" s="45"/>
    </row>
    <row r="49" spans="1:11" x14ac:dyDescent="0.25">
      <c r="A49" s="47"/>
      <c r="B49" s="47">
        <v>32</v>
      </c>
      <c r="C49" s="67"/>
      <c r="D49" s="47" t="s">
        <v>81</v>
      </c>
      <c r="E49" s="68">
        <v>638233</v>
      </c>
      <c r="F49" s="60">
        <v>84708</v>
      </c>
      <c r="G49" s="40">
        <f>SUM(G50:G64)</f>
        <v>887249</v>
      </c>
      <c r="H49" s="61">
        <f>SUM(H50:H64)</f>
        <v>117758.17904306855</v>
      </c>
      <c r="I49" s="41">
        <f>SUM(I50:I64)</f>
        <v>110442</v>
      </c>
      <c r="J49" s="41">
        <f>SUM(J50:J64)</f>
        <v>110000</v>
      </c>
      <c r="K49" s="41">
        <f>SUM(K50:K64)</f>
        <v>110000</v>
      </c>
    </row>
    <row r="50" spans="1:11" ht="25.5" x14ac:dyDescent="0.25">
      <c r="A50" s="42"/>
      <c r="B50" s="42"/>
      <c r="C50" s="48" t="s">
        <v>61</v>
      </c>
      <c r="D50" s="43" t="s">
        <v>62</v>
      </c>
      <c r="E50" s="66">
        <v>317210</v>
      </c>
      <c r="F50" s="63">
        <v>42101</v>
      </c>
      <c r="G50" s="39">
        <v>364414</v>
      </c>
      <c r="H50" s="64">
        <f t="shared" ref="H50:H64" si="1">SUM(G50/7.5345)</f>
        <v>48366.049505607538</v>
      </c>
      <c r="I50" s="45">
        <v>48442</v>
      </c>
      <c r="J50" s="45">
        <v>48000</v>
      </c>
      <c r="K50" s="45">
        <v>48000</v>
      </c>
    </row>
    <row r="51" spans="1:11" x14ac:dyDescent="0.25">
      <c r="A51" s="42"/>
      <c r="B51" s="42"/>
      <c r="C51" s="48" t="s">
        <v>63</v>
      </c>
      <c r="D51" s="48" t="s">
        <v>76</v>
      </c>
      <c r="E51" s="62">
        <v>563</v>
      </c>
      <c r="F51" s="63">
        <v>75</v>
      </c>
      <c r="G51" s="39">
        <v>14164</v>
      </c>
      <c r="H51" s="64">
        <f t="shared" si="1"/>
        <v>1879.8858583847634</v>
      </c>
      <c r="I51" s="45">
        <v>916</v>
      </c>
      <c r="J51" s="45">
        <v>916</v>
      </c>
      <c r="K51" s="45">
        <v>916</v>
      </c>
    </row>
    <row r="52" spans="1:11" x14ac:dyDescent="0.25">
      <c r="A52" s="42"/>
      <c r="B52" s="42"/>
      <c r="C52" s="69" t="s">
        <v>56</v>
      </c>
      <c r="D52" s="48" t="s">
        <v>57</v>
      </c>
      <c r="E52" s="62"/>
      <c r="F52" s="63"/>
      <c r="G52" s="39">
        <v>0</v>
      </c>
      <c r="H52" s="64">
        <f t="shared" si="1"/>
        <v>0</v>
      </c>
      <c r="I52" s="46">
        <v>0</v>
      </c>
      <c r="J52" s="46">
        <v>0</v>
      </c>
      <c r="K52" s="46">
        <v>0</v>
      </c>
    </row>
    <row r="53" spans="1:11" ht="25.5" x14ac:dyDescent="0.25">
      <c r="A53" s="42"/>
      <c r="B53" s="42"/>
      <c r="C53" s="48" t="s">
        <v>65</v>
      </c>
      <c r="D53" s="43" t="s">
        <v>66</v>
      </c>
      <c r="E53" s="66">
        <v>805</v>
      </c>
      <c r="F53" s="63">
        <v>107</v>
      </c>
      <c r="G53" s="39">
        <v>4500</v>
      </c>
      <c r="H53" s="64">
        <f t="shared" si="1"/>
        <v>597.25263786581718</v>
      </c>
      <c r="I53" s="45">
        <v>597</v>
      </c>
      <c r="J53" s="45">
        <v>597</v>
      </c>
      <c r="K53" s="45">
        <v>597</v>
      </c>
    </row>
    <row r="54" spans="1:11" ht="25.5" x14ac:dyDescent="0.25">
      <c r="A54" s="42"/>
      <c r="B54" s="42"/>
      <c r="C54" s="48" t="s">
        <v>67</v>
      </c>
      <c r="D54" s="43" t="s">
        <v>68</v>
      </c>
      <c r="E54" s="66">
        <v>26837</v>
      </c>
      <c r="F54" s="63">
        <v>3561</v>
      </c>
      <c r="G54" s="39">
        <v>33771</v>
      </c>
      <c r="H54" s="64">
        <f t="shared" si="1"/>
        <v>4482.1819629703359</v>
      </c>
      <c r="I54" s="46">
        <v>4146</v>
      </c>
      <c r="J54" s="46">
        <v>4146</v>
      </c>
      <c r="K54" s="46">
        <v>4146</v>
      </c>
    </row>
    <row r="55" spans="1:11" ht="25.5" x14ac:dyDescent="0.25">
      <c r="A55" s="42"/>
      <c r="B55" s="42"/>
      <c r="C55" s="48" t="s">
        <v>53</v>
      </c>
      <c r="D55" s="43" t="s">
        <v>78</v>
      </c>
      <c r="E55" s="66">
        <v>33405</v>
      </c>
      <c r="F55" s="63">
        <v>4434</v>
      </c>
      <c r="G55" s="39">
        <v>79000</v>
      </c>
      <c r="H55" s="64">
        <f t="shared" si="1"/>
        <v>10485.101864755457</v>
      </c>
      <c r="I55" s="46">
        <v>10485</v>
      </c>
      <c r="J55" s="46">
        <v>10485</v>
      </c>
      <c r="K55" s="46">
        <v>10485</v>
      </c>
    </row>
    <row r="56" spans="1:11" ht="25.5" x14ac:dyDescent="0.25">
      <c r="A56" s="42"/>
      <c r="B56" s="42"/>
      <c r="C56" s="48" t="s">
        <v>42</v>
      </c>
      <c r="D56" s="43" t="s">
        <v>68</v>
      </c>
      <c r="E56" s="66">
        <v>4793</v>
      </c>
      <c r="F56" s="63">
        <v>636</v>
      </c>
      <c r="G56" s="39">
        <v>8000</v>
      </c>
      <c r="H56" s="64">
        <f t="shared" si="1"/>
        <v>1061.7824673170085</v>
      </c>
      <c r="I56" s="46">
        <v>902</v>
      </c>
      <c r="J56" s="46">
        <v>902</v>
      </c>
      <c r="K56" s="46">
        <v>902</v>
      </c>
    </row>
    <row r="57" spans="1:11" ht="25.5" x14ac:dyDescent="0.25">
      <c r="A57" s="42"/>
      <c r="B57" s="42"/>
      <c r="C57" s="48" t="s">
        <v>44</v>
      </c>
      <c r="D57" s="43" t="s">
        <v>45</v>
      </c>
      <c r="E57" s="66">
        <v>0</v>
      </c>
      <c r="F57" s="63"/>
      <c r="G57" s="39">
        <v>0</v>
      </c>
      <c r="H57" s="64">
        <f t="shared" si="1"/>
        <v>0</v>
      </c>
      <c r="I57" s="46">
        <v>266</v>
      </c>
      <c r="J57" s="46">
        <v>266</v>
      </c>
      <c r="K57" s="46">
        <v>266</v>
      </c>
    </row>
    <row r="58" spans="1:11" ht="25.5" x14ac:dyDescent="0.25">
      <c r="A58" s="42"/>
      <c r="B58" s="42"/>
      <c r="C58" s="48" t="s">
        <v>46</v>
      </c>
      <c r="D58" s="43" t="s">
        <v>68</v>
      </c>
      <c r="E58" s="66">
        <v>861</v>
      </c>
      <c r="F58" s="63">
        <v>114</v>
      </c>
      <c r="G58" s="39">
        <v>20800</v>
      </c>
      <c r="H58" s="64">
        <f t="shared" si="1"/>
        <v>2760.6344150242217</v>
      </c>
      <c r="I58" s="46">
        <v>3079</v>
      </c>
      <c r="J58" s="46">
        <v>3079</v>
      </c>
      <c r="K58" s="46">
        <v>3079</v>
      </c>
    </row>
    <row r="59" spans="1:11" ht="38.25" x14ac:dyDescent="0.25">
      <c r="A59" s="42"/>
      <c r="B59" s="42"/>
      <c r="C59" s="48" t="s">
        <v>48</v>
      </c>
      <c r="D59" s="43" t="s">
        <v>49</v>
      </c>
      <c r="E59" s="66">
        <v>0</v>
      </c>
      <c r="F59" s="63"/>
      <c r="G59" s="39">
        <v>0</v>
      </c>
      <c r="H59" s="64">
        <f t="shared" si="1"/>
        <v>0</v>
      </c>
      <c r="I59" s="45">
        <v>0</v>
      </c>
      <c r="J59" s="45">
        <v>0</v>
      </c>
      <c r="K59" s="45">
        <v>0</v>
      </c>
    </row>
    <row r="60" spans="1:11" ht="25.5" x14ac:dyDescent="0.25">
      <c r="A60" s="42"/>
      <c r="B60" s="42"/>
      <c r="C60" s="48" t="s">
        <v>50</v>
      </c>
      <c r="D60" s="43" t="s">
        <v>51</v>
      </c>
      <c r="E60" s="66">
        <v>253759</v>
      </c>
      <c r="F60" s="63">
        <v>33680</v>
      </c>
      <c r="G60" s="39">
        <v>361000</v>
      </c>
      <c r="H60" s="64">
        <f t="shared" si="1"/>
        <v>47912.933837680001</v>
      </c>
      <c r="I60" s="46">
        <v>41410</v>
      </c>
      <c r="J60" s="46">
        <v>41410</v>
      </c>
      <c r="K60" s="46">
        <v>41410</v>
      </c>
    </row>
    <row r="61" spans="1:11" ht="17.25" customHeight="1" x14ac:dyDescent="0.25">
      <c r="A61" s="42"/>
      <c r="B61" s="42"/>
      <c r="C61" s="48" t="s">
        <v>58</v>
      </c>
      <c r="D61" s="43" t="s">
        <v>82</v>
      </c>
      <c r="E61" s="66">
        <v>0</v>
      </c>
      <c r="F61" s="63"/>
      <c r="G61" s="39">
        <v>1600</v>
      </c>
      <c r="H61" s="64">
        <f t="shared" si="1"/>
        <v>212.35649346340168</v>
      </c>
      <c r="I61" s="45">
        <v>199</v>
      </c>
      <c r="J61" s="45">
        <v>199</v>
      </c>
      <c r="K61" s="45">
        <v>199</v>
      </c>
    </row>
    <row r="62" spans="1:11" ht="25.5" x14ac:dyDescent="0.25">
      <c r="A62" s="42"/>
      <c r="B62" s="42"/>
      <c r="C62" s="48" t="s">
        <v>165</v>
      </c>
      <c r="D62" s="43" t="s">
        <v>166</v>
      </c>
      <c r="E62" s="66"/>
      <c r="F62" s="63"/>
      <c r="G62" s="39">
        <v>0</v>
      </c>
      <c r="H62" s="64">
        <f t="shared" si="1"/>
        <v>0</v>
      </c>
      <c r="I62" s="45">
        <v>0</v>
      </c>
      <c r="J62" s="45">
        <v>0</v>
      </c>
      <c r="K62" s="45">
        <v>0</v>
      </c>
    </row>
    <row r="63" spans="1:11" ht="38.25" x14ac:dyDescent="0.25">
      <c r="A63" s="42"/>
      <c r="B63" s="42"/>
      <c r="C63" s="48" t="s">
        <v>85</v>
      </c>
      <c r="D63" s="43" t="s">
        <v>86</v>
      </c>
      <c r="E63" s="66"/>
      <c r="F63" s="63"/>
      <c r="G63" s="39">
        <v>0</v>
      </c>
      <c r="H63" s="64">
        <f t="shared" si="1"/>
        <v>0</v>
      </c>
      <c r="I63" s="45">
        <v>0</v>
      </c>
      <c r="J63" s="45">
        <v>0</v>
      </c>
      <c r="K63" s="45">
        <v>0</v>
      </c>
    </row>
    <row r="64" spans="1:11" ht="38.25" x14ac:dyDescent="0.25">
      <c r="A64" s="42"/>
      <c r="B64" s="42"/>
      <c r="C64" s="48" t="s">
        <v>79</v>
      </c>
      <c r="D64" s="43" t="s">
        <v>80</v>
      </c>
      <c r="E64" s="66"/>
      <c r="F64" s="63"/>
      <c r="G64" s="39">
        <v>0</v>
      </c>
      <c r="H64" s="64">
        <f t="shared" si="1"/>
        <v>0</v>
      </c>
      <c r="I64" s="45">
        <v>0</v>
      </c>
      <c r="J64" s="45">
        <v>0</v>
      </c>
      <c r="K64" s="45">
        <v>0</v>
      </c>
    </row>
    <row r="65" spans="1:34" x14ac:dyDescent="0.25">
      <c r="A65" s="47"/>
      <c r="B65" s="47">
        <v>34</v>
      </c>
      <c r="C65" s="67"/>
      <c r="D65" s="67" t="s">
        <v>87</v>
      </c>
      <c r="E65" s="70"/>
      <c r="F65" s="60"/>
      <c r="G65" s="40">
        <v>8800</v>
      </c>
      <c r="H65" s="61">
        <v>1168</v>
      </c>
      <c r="I65" s="41">
        <v>1168</v>
      </c>
      <c r="J65" s="41">
        <v>1168</v>
      </c>
      <c r="K65" s="41">
        <v>1168</v>
      </c>
    </row>
    <row r="66" spans="1:34" ht="25.5" x14ac:dyDescent="0.25">
      <c r="A66" s="42"/>
      <c r="B66" s="42"/>
      <c r="C66" s="48" t="s">
        <v>46</v>
      </c>
      <c r="D66" s="43" t="s">
        <v>88</v>
      </c>
      <c r="E66" s="66"/>
      <c r="F66" s="63"/>
      <c r="G66" s="39">
        <v>8800</v>
      </c>
      <c r="H66" s="64">
        <f>SUM(G66/7.5345)</f>
        <v>1167.9607140487092</v>
      </c>
      <c r="I66" s="45">
        <v>1168</v>
      </c>
      <c r="J66" s="45">
        <v>1168</v>
      </c>
      <c r="K66" s="45">
        <v>1168</v>
      </c>
    </row>
    <row r="67" spans="1:34" ht="25.5" x14ac:dyDescent="0.25">
      <c r="A67" s="42"/>
      <c r="B67" s="42"/>
      <c r="C67" s="48" t="s">
        <v>61</v>
      </c>
      <c r="D67" s="43" t="s">
        <v>62</v>
      </c>
      <c r="E67" s="66"/>
      <c r="F67" s="63"/>
      <c r="G67" s="39">
        <v>0</v>
      </c>
      <c r="H67" s="64">
        <f>SUM(G67/7.5345)</f>
        <v>0</v>
      </c>
      <c r="I67" s="45">
        <v>0</v>
      </c>
      <c r="J67" s="45">
        <v>0</v>
      </c>
      <c r="K67" s="45">
        <v>0</v>
      </c>
    </row>
    <row r="68" spans="1:34" ht="38.25" x14ac:dyDescent="0.25">
      <c r="A68" s="47"/>
      <c r="B68" s="47">
        <v>37</v>
      </c>
      <c r="C68" s="67"/>
      <c r="D68" s="71" t="s">
        <v>89</v>
      </c>
      <c r="E68" s="72">
        <v>26089</v>
      </c>
      <c r="F68" s="60">
        <v>3463</v>
      </c>
      <c r="G68" s="40">
        <f>SUM(G69:G70)</f>
        <v>25493</v>
      </c>
      <c r="H68" s="61">
        <f>SUM(H69:H70)</f>
        <v>3383.5025549140619</v>
      </c>
      <c r="I68" s="41">
        <f>SUM(I69:I70)</f>
        <v>3783</v>
      </c>
      <c r="J68" s="41">
        <f>SUM(J69:J70)</f>
        <v>5442</v>
      </c>
      <c r="K68" s="41">
        <f>SUM(K69:K70)</f>
        <v>5442</v>
      </c>
    </row>
    <row r="69" spans="1:34" x14ac:dyDescent="0.25">
      <c r="A69" s="42"/>
      <c r="B69" s="42"/>
      <c r="C69" s="48" t="s">
        <v>63</v>
      </c>
      <c r="D69" s="48" t="s">
        <v>76</v>
      </c>
      <c r="E69" s="62">
        <v>26089</v>
      </c>
      <c r="F69" s="63">
        <v>3463</v>
      </c>
      <c r="G69" s="39">
        <v>24993</v>
      </c>
      <c r="H69" s="64">
        <f>SUM(G69/7.5345)</f>
        <v>3317.1411507067487</v>
      </c>
      <c r="I69" s="45">
        <v>3650</v>
      </c>
      <c r="J69" s="45">
        <v>5309</v>
      </c>
      <c r="K69" s="45">
        <v>5309</v>
      </c>
    </row>
    <row r="70" spans="1:34" ht="25.5" x14ac:dyDescent="0.25">
      <c r="A70" s="42"/>
      <c r="B70" s="42"/>
      <c r="C70" s="48" t="s">
        <v>46</v>
      </c>
      <c r="D70" s="43" t="s">
        <v>88</v>
      </c>
      <c r="E70" s="66"/>
      <c r="F70" s="63"/>
      <c r="G70" s="39">
        <v>500</v>
      </c>
      <c r="H70" s="64">
        <f>SUM(G70/7.5345)</f>
        <v>66.361404207313029</v>
      </c>
      <c r="I70" s="45">
        <v>133</v>
      </c>
      <c r="J70" s="45">
        <v>133</v>
      </c>
      <c r="K70" s="45">
        <v>133</v>
      </c>
    </row>
    <row r="71" spans="1:34" ht="28.5" customHeight="1" x14ac:dyDescent="0.25">
      <c r="A71" s="73">
        <v>4</v>
      </c>
      <c r="B71" s="73"/>
      <c r="C71" s="73"/>
      <c r="D71" s="74" t="s">
        <v>90</v>
      </c>
      <c r="E71" s="75">
        <v>150030</v>
      </c>
      <c r="F71" s="57">
        <v>19912</v>
      </c>
      <c r="G71" s="34">
        <f>SUM(G72)</f>
        <v>62541</v>
      </c>
      <c r="H71" s="58">
        <f>SUM(H72)</f>
        <v>8300.6171610591264</v>
      </c>
      <c r="I71" s="35">
        <f>SUM(I72)</f>
        <v>8175</v>
      </c>
      <c r="J71" s="35">
        <f>SUM(J72)</f>
        <v>8175</v>
      </c>
      <c r="K71" s="35">
        <f>SUM(K72)</f>
        <v>8175</v>
      </c>
    </row>
    <row r="72" spans="1:34" ht="38.25" x14ac:dyDescent="0.25">
      <c r="A72" s="36"/>
      <c r="B72" s="36">
        <v>42</v>
      </c>
      <c r="C72" s="36"/>
      <c r="D72" s="76" t="s">
        <v>91</v>
      </c>
      <c r="E72" s="77">
        <v>150030</v>
      </c>
      <c r="F72" s="60">
        <v>19912</v>
      </c>
      <c r="G72" s="40">
        <f>SUM(G73:G81)</f>
        <v>62541</v>
      </c>
      <c r="H72" s="61">
        <f>SUM(H73:H81)</f>
        <v>8300.6171610591264</v>
      </c>
      <c r="I72" s="41">
        <f>SUM(I73:I81)</f>
        <v>8175</v>
      </c>
      <c r="J72" s="41">
        <v>8175</v>
      </c>
      <c r="K72" s="41">
        <f>SUM(K73:K81)</f>
        <v>8175</v>
      </c>
    </row>
    <row r="73" spans="1:34" x14ac:dyDescent="0.25">
      <c r="A73" s="36"/>
      <c r="B73" s="36"/>
      <c r="C73" s="69" t="s">
        <v>63</v>
      </c>
      <c r="D73" s="48" t="s">
        <v>76</v>
      </c>
      <c r="E73" s="77"/>
      <c r="F73" s="60"/>
      <c r="G73" s="39">
        <v>0</v>
      </c>
      <c r="H73" s="64">
        <f t="shared" ref="H73:H81" si="2">SUM(G73/7.5345)</f>
        <v>0</v>
      </c>
      <c r="I73" s="45">
        <v>0</v>
      </c>
      <c r="J73" s="45">
        <v>0</v>
      </c>
      <c r="K73" s="45">
        <v>0</v>
      </c>
    </row>
    <row r="74" spans="1:34" ht="25.5" x14ac:dyDescent="0.25">
      <c r="A74" s="37"/>
      <c r="B74" s="37"/>
      <c r="C74" s="48" t="s">
        <v>61</v>
      </c>
      <c r="D74" s="43" t="s">
        <v>62</v>
      </c>
      <c r="E74" s="66">
        <v>108219</v>
      </c>
      <c r="F74" s="63">
        <v>14363</v>
      </c>
      <c r="G74" s="39">
        <v>17586</v>
      </c>
      <c r="H74" s="64">
        <f t="shared" si="2"/>
        <v>2334.0633087796136</v>
      </c>
      <c r="I74" s="45">
        <v>1327</v>
      </c>
      <c r="J74" s="45">
        <v>1327</v>
      </c>
      <c r="K74" s="45">
        <v>1327</v>
      </c>
    </row>
    <row r="75" spans="1:34" ht="25.5" x14ac:dyDescent="0.25">
      <c r="A75" s="37"/>
      <c r="B75" s="37"/>
      <c r="C75" s="48" t="s">
        <v>53</v>
      </c>
      <c r="D75" s="43" t="s">
        <v>78</v>
      </c>
      <c r="E75" s="66"/>
      <c r="F75" s="63"/>
      <c r="G75" s="39">
        <v>1000</v>
      </c>
      <c r="H75" s="64">
        <f t="shared" si="2"/>
        <v>132.72280841462606</v>
      </c>
      <c r="I75" s="45">
        <v>133</v>
      </c>
      <c r="J75" s="45">
        <v>133</v>
      </c>
      <c r="K75" s="45">
        <v>133</v>
      </c>
    </row>
    <row r="76" spans="1:34" ht="25.5" x14ac:dyDescent="0.25">
      <c r="A76" s="37"/>
      <c r="B76" s="37"/>
      <c r="C76" s="48" t="s">
        <v>46</v>
      </c>
      <c r="D76" s="43" t="s">
        <v>88</v>
      </c>
      <c r="E76" s="66">
        <v>41326</v>
      </c>
      <c r="F76" s="63">
        <v>5485</v>
      </c>
      <c r="G76" s="39">
        <v>42500</v>
      </c>
      <c r="H76" s="64">
        <f t="shared" si="2"/>
        <v>5640.7193576216068</v>
      </c>
      <c r="I76" s="46">
        <v>6649</v>
      </c>
      <c r="J76" s="46">
        <v>6649</v>
      </c>
      <c r="K76" s="46">
        <v>6649</v>
      </c>
    </row>
    <row r="77" spans="1:34" x14ac:dyDescent="0.25">
      <c r="A77" s="37"/>
      <c r="B77" s="37"/>
      <c r="C77" s="48" t="s">
        <v>58</v>
      </c>
      <c r="D77" s="43" t="s">
        <v>59</v>
      </c>
      <c r="E77" s="66">
        <v>485</v>
      </c>
      <c r="F77" s="63">
        <v>64</v>
      </c>
      <c r="G77" s="39">
        <v>400</v>
      </c>
      <c r="H77" s="64">
        <f t="shared" si="2"/>
        <v>53.089123365850419</v>
      </c>
      <c r="I77" s="45">
        <v>66</v>
      </c>
      <c r="J77" s="45">
        <v>66</v>
      </c>
      <c r="K77" s="45">
        <v>66</v>
      </c>
    </row>
    <row r="78" spans="1:34" x14ac:dyDescent="0.25">
      <c r="A78" s="78"/>
      <c r="B78" s="78"/>
      <c r="C78" s="79" t="s">
        <v>70</v>
      </c>
      <c r="D78" s="80" t="s">
        <v>71</v>
      </c>
      <c r="E78" s="81"/>
      <c r="F78" s="82"/>
      <c r="G78" s="83">
        <v>1055</v>
      </c>
      <c r="H78" s="64">
        <f t="shared" si="2"/>
        <v>140.02256287743049</v>
      </c>
      <c r="I78" s="84"/>
      <c r="J78" s="84"/>
      <c r="K78" s="84"/>
    </row>
    <row r="79" spans="1:34" ht="25.5" x14ac:dyDescent="0.25">
      <c r="A79" s="78"/>
      <c r="B79" s="78"/>
      <c r="C79" s="85" t="s">
        <v>83</v>
      </c>
      <c r="D79" s="80" t="s">
        <v>84</v>
      </c>
      <c r="E79" s="80"/>
      <c r="F79" s="86"/>
      <c r="G79" s="87">
        <v>0</v>
      </c>
      <c r="H79" s="64">
        <f t="shared" si="2"/>
        <v>0</v>
      </c>
      <c r="I79" s="84">
        <v>0</v>
      </c>
      <c r="J79" s="84">
        <v>0</v>
      </c>
      <c r="K79" s="84">
        <v>0</v>
      </c>
    </row>
    <row r="80" spans="1:34" s="91" customFormat="1" ht="25.5" x14ac:dyDescent="0.25">
      <c r="A80" s="37"/>
      <c r="B80" s="37"/>
      <c r="C80" s="48" t="s">
        <v>92</v>
      </c>
      <c r="D80" s="43" t="s">
        <v>93</v>
      </c>
      <c r="E80" s="43"/>
      <c r="F80" s="88"/>
      <c r="G80" s="89">
        <v>0</v>
      </c>
      <c r="H80" s="64">
        <f t="shared" si="2"/>
        <v>0</v>
      </c>
      <c r="I80" s="45">
        <v>0</v>
      </c>
      <c r="J80" s="45">
        <v>0</v>
      </c>
      <c r="K80" s="45">
        <v>0</v>
      </c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</row>
    <row r="81" spans="1:34" s="91" customFormat="1" ht="38.25" x14ac:dyDescent="0.25">
      <c r="A81" s="37"/>
      <c r="B81" s="37"/>
      <c r="C81" s="48" t="s">
        <v>79</v>
      </c>
      <c r="D81" s="43" t="s">
        <v>80</v>
      </c>
      <c r="E81" s="43"/>
      <c r="F81" s="88"/>
      <c r="G81" s="89">
        <v>0</v>
      </c>
      <c r="H81" s="64">
        <f t="shared" si="2"/>
        <v>0</v>
      </c>
      <c r="I81" s="45">
        <v>0</v>
      </c>
      <c r="J81" s="45">
        <v>0</v>
      </c>
      <c r="K81" s="45">
        <v>0</v>
      </c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</row>
    <row r="82" spans="1:34" s="92" customFormat="1" ht="15.75" x14ac:dyDescent="0.25"/>
  </sheetData>
  <mergeCells count="5">
    <mergeCell ref="A1:K1"/>
    <mergeCell ref="A4:K4"/>
    <mergeCell ref="A6:K6"/>
    <mergeCell ref="A8:K8"/>
    <mergeCell ref="A34:K34"/>
  </mergeCells>
  <pageMargins left="0.7" right="0.7" top="0.75" bottom="0.75" header="0.51180555555555496" footer="0.51180555555555496"/>
  <pageSetup paperSize="9" scale="5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Normal="100" workbookViewId="0">
      <selection activeCell="A3" sqref="A3"/>
    </sheetView>
  </sheetViews>
  <sheetFormatPr defaultRowHeight="15" x14ac:dyDescent="0.25"/>
  <cols>
    <col min="1" max="1" width="37.7109375" customWidth="1"/>
    <col min="2" max="6" width="25.28515625" customWidth="1"/>
    <col min="7" max="1025" width="8.5703125" customWidth="1"/>
  </cols>
  <sheetData>
    <row r="1" spans="1:6" ht="42" customHeight="1" x14ac:dyDescent="0.25">
      <c r="A1" s="110" t="s">
        <v>0</v>
      </c>
      <c r="B1" s="110"/>
      <c r="C1" s="110"/>
      <c r="D1" s="110"/>
      <c r="E1" s="110"/>
      <c r="F1" s="110"/>
    </row>
    <row r="2" spans="1:6" ht="18" customHeight="1" x14ac:dyDescent="0.25">
      <c r="A2" s="1"/>
      <c r="B2" s="1"/>
      <c r="C2" s="1"/>
      <c r="D2" s="1"/>
      <c r="E2" s="1"/>
      <c r="F2" s="1"/>
    </row>
    <row r="3" spans="1:6" ht="39" customHeight="1" x14ac:dyDescent="0.25">
      <c r="A3" s="1"/>
      <c r="B3" s="1"/>
      <c r="C3" s="1" t="s">
        <v>178</v>
      </c>
      <c r="D3" s="1"/>
      <c r="E3" s="1"/>
      <c r="F3" s="1"/>
    </row>
    <row r="4" spans="1:6" ht="15.75" customHeight="1" x14ac:dyDescent="0.25">
      <c r="A4" s="110" t="s">
        <v>1</v>
      </c>
      <c r="B4" s="110"/>
      <c r="C4" s="110"/>
      <c r="D4" s="110"/>
      <c r="E4" s="110"/>
      <c r="F4" s="110"/>
    </row>
    <row r="5" spans="1:6" ht="18" x14ac:dyDescent="0.25">
      <c r="A5" s="1"/>
      <c r="B5" s="1"/>
      <c r="C5" s="1"/>
      <c r="D5" s="1"/>
      <c r="E5" s="2"/>
      <c r="F5" s="2"/>
    </row>
    <row r="6" spans="1:6" ht="18" customHeight="1" x14ac:dyDescent="0.25">
      <c r="A6" s="110" t="s">
        <v>31</v>
      </c>
      <c r="B6" s="110"/>
      <c r="C6" s="110"/>
      <c r="D6" s="110"/>
      <c r="E6" s="110"/>
      <c r="F6" s="110"/>
    </row>
    <row r="7" spans="1:6" ht="18" x14ac:dyDescent="0.25">
      <c r="A7" s="1"/>
      <c r="B7" s="1"/>
      <c r="C7" s="1"/>
      <c r="D7" s="1"/>
      <c r="E7" s="2"/>
      <c r="F7" s="2"/>
    </row>
    <row r="8" spans="1:6" ht="15.75" customHeight="1" x14ac:dyDescent="0.25">
      <c r="A8" s="110" t="s">
        <v>94</v>
      </c>
      <c r="B8" s="110"/>
      <c r="C8" s="110"/>
      <c r="D8" s="110"/>
      <c r="E8" s="110"/>
      <c r="F8" s="110"/>
    </row>
    <row r="9" spans="1:6" ht="18" x14ac:dyDescent="0.25">
      <c r="A9" s="1"/>
      <c r="B9" s="1"/>
      <c r="C9" s="1"/>
      <c r="D9" s="1"/>
      <c r="E9" s="2"/>
      <c r="F9" s="7" t="s">
        <v>3</v>
      </c>
    </row>
    <row r="10" spans="1:6" ht="25.5" x14ac:dyDescent="0.25">
      <c r="A10" s="29" t="s">
        <v>95</v>
      </c>
      <c r="B10" s="30" t="s">
        <v>17</v>
      </c>
      <c r="C10" s="29" t="s">
        <v>18</v>
      </c>
      <c r="D10" s="29" t="s">
        <v>6</v>
      </c>
      <c r="E10" s="29" t="s">
        <v>7</v>
      </c>
      <c r="F10" s="29" t="s">
        <v>8</v>
      </c>
    </row>
    <row r="11" spans="1:6" ht="15.75" customHeight="1" x14ac:dyDescent="0.25">
      <c r="A11" s="36" t="s">
        <v>96</v>
      </c>
      <c r="B11" s="63"/>
      <c r="C11" s="88" t="s">
        <v>176</v>
      </c>
      <c r="D11" s="45">
        <v>622067</v>
      </c>
      <c r="E11" s="45">
        <v>622628</v>
      </c>
      <c r="F11" s="45">
        <v>622628</v>
      </c>
    </row>
    <row r="12" spans="1:6" ht="15.75" customHeight="1" x14ac:dyDescent="0.25">
      <c r="A12" s="36" t="s">
        <v>97</v>
      </c>
      <c r="B12" s="63"/>
      <c r="C12" s="88" t="s">
        <v>176</v>
      </c>
      <c r="D12" s="45">
        <v>622067</v>
      </c>
      <c r="E12" s="45">
        <v>622628</v>
      </c>
      <c r="F12" s="45">
        <v>622628</v>
      </c>
    </row>
    <row r="13" spans="1:6" x14ac:dyDescent="0.25">
      <c r="A13" s="43" t="s">
        <v>98</v>
      </c>
      <c r="B13" s="63"/>
      <c r="C13" s="88" t="s">
        <v>176</v>
      </c>
      <c r="D13" s="45">
        <v>622067</v>
      </c>
      <c r="E13" s="45">
        <v>622628</v>
      </c>
      <c r="F13" s="45">
        <v>622628</v>
      </c>
    </row>
    <row r="14" spans="1:6" x14ac:dyDescent="0.25">
      <c r="A14" s="43" t="s">
        <v>99</v>
      </c>
      <c r="B14" s="63"/>
      <c r="C14" s="88" t="s">
        <v>176</v>
      </c>
      <c r="D14" s="45">
        <v>622067</v>
      </c>
      <c r="E14" s="45">
        <v>622628</v>
      </c>
      <c r="F14" s="45">
        <v>622628</v>
      </c>
    </row>
  </sheetData>
  <mergeCells count="4">
    <mergeCell ref="A1:F1"/>
    <mergeCell ref="A4:F4"/>
    <mergeCell ref="A6:F6"/>
    <mergeCell ref="A8:F8"/>
  </mergeCells>
  <pageMargins left="0.7" right="0.7" top="0.75" bottom="0.75" header="0.51180555555555496" footer="0.51180555555555496"/>
  <pageSetup paperSize="9" scale="8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zoomScaleNormal="100" workbookViewId="0">
      <selection activeCell="F3" sqref="F3"/>
    </sheetView>
  </sheetViews>
  <sheetFormatPr defaultRowHeight="15" x14ac:dyDescent="0.25"/>
  <cols>
    <col min="1" max="1" width="7.42578125" customWidth="1"/>
    <col min="2" max="2" width="8.42578125" customWidth="1"/>
    <col min="3" max="3" width="5.42578125" customWidth="1"/>
    <col min="4" max="9" width="25.28515625" customWidth="1"/>
    <col min="10" max="1025" width="8.5703125" customWidth="1"/>
  </cols>
  <sheetData>
    <row r="1" spans="1:9" ht="42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9.75" customHeight="1" x14ac:dyDescent="0.25">
      <c r="A3" s="1"/>
      <c r="B3" s="1"/>
      <c r="C3" s="1"/>
      <c r="D3" s="1"/>
      <c r="E3" s="1"/>
      <c r="F3" s="1" t="s">
        <v>178</v>
      </c>
      <c r="G3" s="1"/>
      <c r="H3" s="1"/>
      <c r="I3" s="1"/>
    </row>
    <row r="4" spans="1:9" ht="15.75" customHeight="1" x14ac:dyDescent="0.25">
      <c r="A4" s="110" t="s">
        <v>1</v>
      </c>
      <c r="B4" s="110"/>
      <c r="C4" s="110"/>
      <c r="D4" s="110"/>
      <c r="E4" s="110"/>
      <c r="F4" s="110"/>
      <c r="G4" s="110"/>
      <c r="H4" s="110"/>
      <c r="I4" s="110"/>
    </row>
    <row r="5" spans="1:9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9" ht="18" customHeight="1" x14ac:dyDescent="0.25">
      <c r="A6" s="110" t="s">
        <v>100</v>
      </c>
      <c r="B6" s="110"/>
      <c r="C6" s="110"/>
      <c r="D6" s="110"/>
      <c r="E6" s="110"/>
      <c r="F6" s="110"/>
      <c r="G6" s="110"/>
      <c r="H6" s="110"/>
      <c r="I6" s="110"/>
    </row>
    <row r="7" spans="1:9" ht="18" x14ac:dyDescent="0.25">
      <c r="A7" s="1"/>
      <c r="B7" s="1"/>
      <c r="C7" s="1"/>
      <c r="D7" s="1"/>
      <c r="E7" s="1"/>
      <c r="F7" s="1"/>
      <c r="G7" s="1"/>
      <c r="H7" s="2"/>
      <c r="I7" s="2"/>
    </row>
    <row r="8" spans="1:9" ht="25.5" x14ac:dyDescent="0.25">
      <c r="A8" s="29" t="s">
        <v>32</v>
      </c>
      <c r="B8" s="30" t="s">
        <v>33</v>
      </c>
      <c r="C8" s="30" t="s">
        <v>34</v>
      </c>
      <c r="D8" s="30" t="s">
        <v>101</v>
      </c>
      <c r="E8" s="30" t="s">
        <v>17</v>
      </c>
      <c r="F8" s="29" t="s">
        <v>18</v>
      </c>
      <c r="G8" s="29" t="s">
        <v>6</v>
      </c>
      <c r="H8" s="29" t="s">
        <v>7</v>
      </c>
      <c r="I8" s="29" t="s">
        <v>8</v>
      </c>
    </row>
    <row r="9" spans="1:9" ht="25.5" x14ac:dyDescent="0.25">
      <c r="A9" s="36">
        <v>8</v>
      </c>
      <c r="B9" s="36"/>
      <c r="C9" s="36"/>
      <c r="D9" s="36" t="s">
        <v>102</v>
      </c>
      <c r="E9" s="63"/>
      <c r="F9" s="88"/>
      <c r="G9" s="88"/>
      <c r="H9" s="88"/>
      <c r="I9" s="88"/>
    </row>
    <row r="10" spans="1:9" x14ac:dyDescent="0.25">
      <c r="A10" s="36"/>
      <c r="B10" s="37">
        <v>84</v>
      </c>
      <c r="C10" s="37"/>
      <c r="D10" s="37" t="s">
        <v>103</v>
      </c>
      <c r="E10" s="63"/>
      <c r="F10" s="88"/>
      <c r="G10" s="88"/>
      <c r="H10" s="88"/>
      <c r="I10" s="88"/>
    </row>
    <row r="11" spans="1:9" ht="25.5" x14ac:dyDescent="0.25">
      <c r="A11" s="42"/>
      <c r="B11" s="42"/>
      <c r="C11" s="48">
        <v>81</v>
      </c>
      <c r="D11" s="43" t="s">
        <v>104</v>
      </c>
      <c r="E11" s="63"/>
      <c r="F11" s="88"/>
      <c r="G11" s="88"/>
      <c r="H11" s="88"/>
      <c r="I11" s="88"/>
    </row>
    <row r="12" spans="1:9" ht="25.5" x14ac:dyDescent="0.25">
      <c r="A12" s="47">
        <v>5</v>
      </c>
      <c r="B12" s="47"/>
      <c r="C12" s="47"/>
      <c r="D12" s="76" t="s">
        <v>105</v>
      </c>
      <c r="E12" s="63"/>
      <c r="F12" s="88"/>
      <c r="G12" s="88"/>
      <c r="H12" s="88"/>
      <c r="I12" s="88"/>
    </row>
    <row r="13" spans="1:9" ht="25.5" x14ac:dyDescent="0.25">
      <c r="A13" s="37"/>
      <c r="B13" s="37">
        <v>54</v>
      </c>
      <c r="C13" s="37"/>
      <c r="D13" s="93" t="s">
        <v>106</v>
      </c>
      <c r="E13" s="63"/>
      <c r="F13" s="88"/>
      <c r="G13" s="88"/>
      <c r="H13" s="88"/>
      <c r="I13" s="94"/>
    </row>
    <row r="14" spans="1:9" x14ac:dyDescent="0.25">
      <c r="A14" s="37"/>
      <c r="B14" s="37"/>
      <c r="C14" s="48">
        <v>11</v>
      </c>
      <c r="D14" s="48" t="s">
        <v>76</v>
      </c>
      <c r="E14" s="63"/>
      <c r="F14" s="88"/>
      <c r="G14" s="88"/>
      <c r="H14" s="88"/>
      <c r="I14" s="94"/>
    </row>
    <row r="15" spans="1:9" x14ac:dyDescent="0.25">
      <c r="A15" s="37"/>
      <c r="B15" s="37"/>
      <c r="C15" s="48">
        <v>31</v>
      </c>
      <c r="D15" s="48" t="s">
        <v>107</v>
      </c>
      <c r="E15" s="63"/>
      <c r="F15" s="88"/>
      <c r="G15" s="88"/>
      <c r="H15" s="88"/>
      <c r="I15" s="94"/>
    </row>
  </sheetData>
  <mergeCells count="3">
    <mergeCell ref="A1:I1"/>
    <mergeCell ref="A4:I4"/>
    <mergeCell ref="A6:I6"/>
  </mergeCells>
  <pageMargins left="0.7" right="0.7" top="0.75" bottom="0.75" header="0.51180555555555496" footer="0.51180555555555496"/>
  <pageSetup paperSize="9" scale="77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23"/>
  <sheetViews>
    <sheetView tabSelected="1" zoomScaleNormal="100" workbookViewId="0">
      <selection activeCell="D3" sqref="D3"/>
    </sheetView>
  </sheetViews>
  <sheetFormatPr defaultRowHeight="15" x14ac:dyDescent="0.25"/>
  <cols>
    <col min="1" max="1" width="7.42578125" customWidth="1"/>
    <col min="2" max="2" width="8.42578125" customWidth="1"/>
    <col min="3" max="3" width="8.7109375" customWidth="1"/>
    <col min="4" max="4" width="37.85546875" customWidth="1"/>
    <col min="5" max="9" width="25.28515625" customWidth="1"/>
    <col min="10" max="1025" width="8.5703125" customWidth="1"/>
  </cols>
  <sheetData>
    <row r="1" spans="1:9" ht="42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9" ht="18" x14ac:dyDescent="0.25">
      <c r="A2" s="1"/>
      <c r="B2" s="1"/>
      <c r="C2" s="1"/>
      <c r="D2" s="1"/>
      <c r="E2" s="1"/>
      <c r="F2" s="1"/>
      <c r="G2" s="1"/>
      <c r="H2" s="2"/>
      <c r="I2" s="2"/>
    </row>
    <row r="3" spans="1:9" ht="31.5" customHeight="1" x14ac:dyDescent="0.25">
      <c r="A3" s="1"/>
      <c r="B3" s="1"/>
      <c r="C3" s="1"/>
      <c r="D3" s="1"/>
      <c r="E3" s="1"/>
      <c r="F3" s="1" t="s">
        <v>178</v>
      </c>
      <c r="G3" s="1"/>
      <c r="H3" s="2"/>
      <c r="I3" s="2"/>
    </row>
    <row r="4" spans="1:9" ht="18" customHeight="1" x14ac:dyDescent="0.25">
      <c r="A4" s="110" t="s">
        <v>108</v>
      </c>
      <c r="B4" s="110"/>
      <c r="C4" s="110"/>
      <c r="D4" s="110"/>
      <c r="E4" s="110"/>
      <c r="F4" s="110"/>
      <c r="G4" s="110"/>
      <c r="H4" s="110"/>
      <c r="I4" s="110"/>
    </row>
    <row r="5" spans="1:9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9" ht="25.5" customHeight="1" x14ac:dyDescent="0.25">
      <c r="A6" s="118" t="s">
        <v>109</v>
      </c>
      <c r="B6" s="118"/>
      <c r="C6" s="118"/>
      <c r="D6" s="30" t="s">
        <v>110</v>
      </c>
      <c r="E6" s="30" t="s">
        <v>17</v>
      </c>
      <c r="F6" s="29" t="s">
        <v>18</v>
      </c>
      <c r="G6" s="29" t="s">
        <v>6</v>
      </c>
      <c r="H6" s="29" t="s">
        <v>7</v>
      </c>
      <c r="I6" s="29" t="s">
        <v>8</v>
      </c>
    </row>
    <row r="7" spans="1:9" ht="15" customHeight="1" x14ac:dyDescent="0.25">
      <c r="A7" s="119" t="s">
        <v>111</v>
      </c>
      <c r="B7" s="119"/>
      <c r="C7" s="119"/>
      <c r="D7" s="95" t="s">
        <v>112</v>
      </c>
      <c r="E7" s="60">
        <v>3983014</v>
      </c>
      <c r="F7" s="100">
        <v>4717145</v>
      </c>
      <c r="G7" s="100">
        <v>622067</v>
      </c>
      <c r="H7" s="100">
        <v>622628</v>
      </c>
      <c r="I7" s="100">
        <v>622628</v>
      </c>
    </row>
    <row r="8" spans="1:9" ht="25.5" customHeight="1" x14ac:dyDescent="0.25">
      <c r="A8" s="119" t="s">
        <v>113</v>
      </c>
      <c r="B8" s="119"/>
      <c r="C8" s="119"/>
      <c r="D8" s="95" t="s">
        <v>114</v>
      </c>
      <c r="E8" s="104">
        <v>425429</v>
      </c>
      <c r="F8" s="101">
        <v>382000</v>
      </c>
      <c r="G8" s="101">
        <v>49769</v>
      </c>
      <c r="H8" s="101">
        <v>49327</v>
      </c>
      <c r="I8" s="101">
        <v>49327</v>
      </c>
    </row>
    <row r="9" spans="1:9" ht="25.5" customHeight="1" x14ac:dyDescent="0.25">
      <c r="A9" s="119" t="s">
        <v>115</v>
      </c>
      <c r="B9" s="119"/>
      <c r="C9" s="119"/>
      <c r="D9" s="95" t="s">
        <v>116</v>
      </c>
      <c r="E9" s="60">
        <v>317210</v>
      </c>
      <c r="F9" s="100">
        <v>364414</v>
      </c>
      <c r="G9" s="100">
        <v>48442</v>
      </c>
      <c r="H9" s="100">
        <v>48000</v>
      </c>
      <c r="I9" s="100">
        <v>48000</v>
      </c>
    </row>
    <row r="10" spans="1:9" ht="16.5" customHeight="1" x14ac:dyDescent="0.25">
      <c r="A10" s="120" t="s">
        <v>117</v>
      </c>
      <c r="B10" s="120"/>
      <c r="C10" s="120"/>
      <c r="D10" s="96" t="s">
        <v>118</v>
      </c>
      <c r="E10" s="63">
        <v>317210</v>
      </c>
      <c r="F10" s="88">
        <v>364414</v>
      </c>
      <c r="G10" s="88">
        <v>48442</v>
      </c>
      <c r="H10" s="88">
        <v>48000</v>
      </c>
      <c r="I10" s="94">
        <v>48000</v>
      </c>
    </row>
    <row r="11" spans="1:9" x14ac:dyDescent="0.25">
      <c r="A11" s="121">
        <v>3</v>
      </c>
      <c r="B11" s="121"/>
      <c r="C11" s="121"/>
      <c r="D11" s="97" t="s">
        <v>74</v>
      </c>
      <c r="E11" s="60">
        <v>317210</v>
      </c>
      <c r="F11" s="88">
        <v>364414</v>
      </c>
      <c r="G11" s="88">
        <v>48442</v>
      </c>
      <c r="H11" s="88">
        <v>48000</v>
      </c>
      <c r="I11" s="94">
        <v>48000</v>
      </c>
    </row>
    <row r="12" spans="1:9" x14ac:dyDescent="0.25">
      <c r="A12" s="122">
        <v>32</v>
      </c>
      <c r="B12" s="122"/>
      <c r="C12" s="122"/>
      <c r="D12" s="97" t="s">
        <v>81</v>
      </c>
      <c r="E12" s="63">
        <v>317210</v>
      </c>
      <c r="F12" s="88">
        <v>364414</v>
      </c>
      <c r="G12" s="88">
        <v>48442</v>
      </c>
      <c r="H12" s="88">
        <v>48000</v>
      </c>
      <c r="I12" s="94">
        <v>48000</v>
      </c>
    </row>
    <row r="13" spans="1:9" ht="14.25" customHeight="1" x14ac:dyDescent="0.25">
      <c r="A13" s="119" t="s">
        <v>119</v>
      </c>
      <c r="B13" s="119"/>
      <c r="C13" s="119"/>
      <c r="D13" s="95" t="s">
        <v>120</v>
      </c>
      <c r="E13" s="60">
        <v>12219</v>
      </c>
      <c r="F13" s="100">
        <v>17586</v>
      </c>
      <c r="G13" s="100">
        <v>1327</v>
      </c>
      <c r="H13" s="100">
        <v>1327</v>
      </c>
      <c r="I13" s="88">
        <v>1327</v>
      </c>
    </row>
    <row r="14" spans="1:9" ht="15" customHeight="1" x14ac:dyDescent="0.25">
      <c r="A14" s="120" t="s">
        <v>117</v>
      </c>
      <c r="B14" s="120"/>
      <c r="C14" s="120"/>
      <c r="D14" s="96" t="s">
        <v>118</v>
      </c>
      <c r="E14" s="63">
        <v>12219</v>
      </c>
      <c r="F14" s="88">
        <v>17586</v>
      </c>
      <c r="G14" s="88">
        <v>1327</v>
      </c>
      <c r="H14" s="88">
        <v>1327</v>
      </c>
      <c r="I14" s="94">
        <v>1327</v>
      </c>
    </row>
    <row r="15" spans="1:9" x14ac:dyDescent="0.25">
      <c r="A15" s="121">
        <v>4</v>
      </c>
      <c r="B15" s="121"/>
      <c r="C15" s="121"/>
      <c r="D15" s="97" t="s">
        <v>90</v>
      </c>
      <c r="E15" s="63">
        <v>12219</v>
      </c>
      <c r="F15" s="88">
        <v>17586</v>
      </c>
      <c r="G15" s="88">
        <v>1327</v>
      </c>
      <c r="H15" s="88">
        <v>1327</v>
      </c>
      <c r="I15" s="94">
        <v>1327</v>
      </c>
    </row>
    <row r="16" spans="1:9" ht="25.5" x14ac:dyDescent="0.25">
      <c r="A16" s="122">
        <v>42</v>
      </c>
      <c r="B16" s="122"/>
      <c r="C16" s="122"/>
      <c r="D16" s="97" t="s">
        <v>121</v>
      </c>
      <c r="E16" s="63">
        <v>12219</v>
      </c>
      <c r="F16" s="88">
        <v>17586</v>
      </c>
      <c r="G16" s="88">
        <v>1327</v>
      </c>
      <c r="H16" s="88">
        <v>1327</v>
      </c>
      <c r="I16" s="94">
        <v>1327</v>
      </c>
    </row>
    <row r="17" spans="1:9" ht="22.5" customHeight="1" x14ac:dyDescent="0.25">
      <c r="A17" s="119" t="s">
        <v>171</v>
      </c>
      <c r="B17" s="119"/>
      <c r="C17" s="119"/>
      <c r="D17" s="95" t="s">
        <v>172</v>
      </c>
      <c r="E17" s="60">
        <v>96000</v>
      </c>
      <c r="F17" s="100"/>
      <c r="G17" s="100"/>
      <c r="H17" s="100"/>
      <c r="I17" s="88"/>
    </row>
    <row r="18" spans="1:9" ht="15" customHeight="1" x14ac:dyDescent="0.25">
      <c r="A18" s="120" t="s">
        <v>117</v>
      </c>
      <c r="B18" s="120"/>
      <c r="C18" s="120"/>
      <c r="D18" s="96" t="s">
        <v>118</v>
      </c>
      <c r="E18" s="63">
        <v>96000</v>
      </c>
      <c r="F18" s="88"/>
      <c r="G18" s="88"/>
      <c r="H18" s="88"/>
      <c r="I18" s="94"/>
    </row>
    <row r="19" spans="1:9" x14ac:dyDescent="0.25">
      <c r="A19" s="121">
        <v>4</v>
      </c>
      <c r="B19" s="121"/>
      <c r="C19" s="121"/>
      <c r="D19" s="97" t="s">
        <v>90</v>
      </c>
      <c r="E19" s="63">
        <v>96000</v>
      </c>
      <c r="F19" s="88"/>
      <c r="G19" s="88"/>
      <c r="H19" s="88"/>
      <c r="I19" s="94"/>
    </row>
    <row r="20" spans="1:9" x14ac:dyDescent="0.25">
      <c r="A20" s="122">
        <v>42</v>
      </c>
      <c r="B20" s="122"/>
      <c r="C20" s="122"/>
      <c r="D20" s="97" t="s">
        <v>173</v>
      </c>
      <c r="E20" s="63">
        <v>96000</v>
      </c>
      <c r="F20" s="88"/>
      <c r="G20" s="88"/>
      <c r="H20" s="88"/>
      <c r="I20" s="94"/>
    </row>
    <row r="21" spans="1:9" ht="27.75" customHeight="1" x14ac:dyDescent="0.25">
      <c r="A21" s="119" t="s">
        <v>122</v>
      </c>
      <c r="B21" s="119"/>
      <c r="C21" s="119"/>
      <c r="D21" s="95" t="s">
        <v>123</v>
      </c>
      <c r="E21" s="104">
        <v>26089</v>
      </c>
      <c r="F21" s="101">
        <v>31893</v>
      </c>
      <c r="G21" s="101">
        <v>4566</v>
      </c>
      <c r="H21" s="101">
        <v>6225</v>
      </c>
      <c r="I21" s="103">
        <v>6225</v>
      </c>
    </row>
    <row r="22" spans="1:9" ht="25.5" customHeight="1" x14ac:dyDescent="0.25">
      <c r="A22" s="119" t="s">
        <v>124</v>
      </c>
      <c r="B22" s="119"/>
      <c r="C22" s="119"/>
      <c r="D22" s="95" t="s">
        <v>125</v>
      </c>
      <c r="E22" s="63"/>
      <c r="F22" s="100">
        <v>4900</v>
      </c>
      <c r="G22" s="100">
        <v>650</v>
      </c>
      <c r="H22" s="88">
        <v>650</v>
      </c>
      <c r="I22" s="94">
        <v>650</v>
      </c>
    </row>
    <row r="23" spans="1:9" ht="15" customHeight="1" x14ac:dyDescent="0.25">
      <c r="A23" s="120" t="s">
        <v>126</v>
      </c>
      <c r="B23" s="120"/>
      <c r="C23" s="120"/>
      <c r="D23" s="96" t="s">
        <v>64</v>
      </c>
      <c r="E23" s="63"/>
      <c r="F23" s="88">
        <v>4900</v>
      </c>
      <c r="G23" s="88">
        <v>650</v>
      </c>
      <c r="H23" s="88">
        <v>650</v>
      </c>
      <c r="I23" s="94">
        <v>650</v>
      </c>
    </row>
    <row r="24" spans="1:9" x14ac:dyDescent="0.25">
      <c r="A24" s="121">
        <v>3</v>
      </c>
      <c r="B24" s="121"/>
      <c r="C24" s="121"/>
      <c r="D24" s="97" t="s">
        <v>74</v>
      </c>
      <c r="E24" s="63"/>
      <c r="F24" s="88">
        <v>4900</v>
      </c>
      <c r="G24" s="88">
        <v>650</v>
      </c>
      <c r="H24" s="88">
        <v>650</v>
      </c>
      <c r="I24" s="94">
        <v>650</v>
      </c>
    </row>
    <row r="25" spans="1:9" x14ac:dyDescent="0.25">
      <c r="A25" s="122">
        <v>32</v>
      </c>
      <c r="B25" s="122"/>
      <c r="C25" s="122"/>
      <c r="D25" s="97" t="s">
        <v>81</v>
      </c>
      <c r="E25" s="63"/>
      <c r="F25" s="88">
        <v>4900</v>
      </c>
      <c r="G25" s="88">
        <v>650</v>
      </c>
      <c r="H25" s="88">
        <v>650</v>
      </c>
      <c r="I25" s="94">
        <v>650</v>
      </c>
    </row>
    <row r="26" spans="1:9" ht="15" customHeight="1" x14ac:dyDescent="0.25">
      <c r="A26" s="119" t="s">
        <v>127</v>
      </c>
      <c r="B26" s="119"/>
      <c r="C26" s="119"/>
      <c r="D26" s="95" t="s">
        <v>128</v>
      </c>
      <c r="E26" s="63"/>
      <c r="F26" s="100">
        <v>2000</v>
      </c>
      <c r="G26" s="100">
        <v>266</v>
      </c>
      <c r="H26" s="100">
        <v>266</v>
      </c>
      <c r="I26" s="94">
        <v>266</v>
      </c>
    </row>
    <row r="27" spans="1:9" ht="15" customHeight="1" x14ac:dyDescent="0.25">
      <c r="A27" s="120" t="s">
        <v>126</v>
      </c>
      <c r="B27" s="120"/>
      <c r="C27" s="120"/>
      <c r="D27" s="96" t="s">
        <v>64</v>
      </c>
      <c r="E27" s="63"/>
      <c r="F27" s="88">
        <v>2000</v>
      </c>
      <c r="G27" s="88">
        <v>266</v>
      </c>
      <c r="H27" s="88">
        <v>266</v>
      </c>
      <c r="I27" s="94">
        <v>266</v>
      </c>
    </row>
    <row r="28" spans="1:9" x14ac:dyDescent="0.25">
      <c r="A28" s="121">
        <v>3</v>
      </c>
      <c r="B28" s="121"/>
      <c r="C28" s="121"/>
      <c r="D28" s="97" t="s">
        <v>74</v>
      </c>
      <c r="E28" s="63"/>
      <c r="F28" s="88">
        <v>2000</v>
      </c>
      <c r="G28" s="88">
        <v>266</v>
      </c>
      <c r="H28" s="88">
        <v>266</v>
      </c>
      <c r="I28" s="94">
        <v>266</v>
      </c>
    </row>
    <row r="29" spans="1:9" x14ac:dyDescent="0.25">
      <c r="A29" s="122">
        <v>32</v>
      </c>
      <c r="B29" s="122"/>
      <c r="C29" s="122"/>
      <c r="D29" s="97" t="s">
        <v>81</v>
      </c>
      <c r="E29" s="63"/>
      <c r="F29" s="88">
        <v>2000</v>
      </c>
      <c r="G29" s="88">
        <v>266</v>
      </c>
      <c r="H29" s="88">
        <v>266</v>
      </c>
      <c r="I29" s="94">
        <v>266</v>
      </c>
    </row>
    <row r="30" spans="1:9" ht="25.5" customHeight="1" x14ac:dyDescent="0.25">
      <c r="A30" s="119" t="s">
        <v>129</v>
      </c>
      <c r="B30" s="119"/>
      <c r="C30" s="119"/>
      <c r="D30" s="95" t="s">
        <v>130</v>
      </c>
      <c r="E30" s="60">
        <v>26089</v>
      </c>
      <c r="F30" s="100">
        <v>24993</v>
      </c>
      <c r="G30" s="100">
        <v>3650</v>
      </c>
      <c r="H30" s="100">
        <v>5309</v>
      </c>
      <c r="I30" s="102">
        <v>5309</v>
      </c>
    </row>
    <row r="31" spans="1:9" ht="15" customHeight="1" x14ac:dyDescent="0.25">
      <c r="A31" s="120" t="s">
        <v>126</v>
      </c>
      <c r="B31" s="120"/>
      <c r="C31" s="120"/>
      <c r="D31" s="96" t="s">
        <v>64</v>
      </c>
      <c r="E31" s="63">
        <v>26089</v>
      </c>
      <c r="F31" s="88">
        <v>24993</v>
      </c>
      <c r="G31" s="88">
        <v>3650</v>
      </c>
      <c r="H31" s="88">
        <v>5309</v>
      </c>
      <c r="I31" s="94">
        <v>5309</v>
      </c>
    </row>
    <row r="32" spans="1:9" x14ac:dyDescent="0.25">
      <c r="A32" s="121">
        <v>3</v>
      </c>
      <c r="B32" s="121"/>
      <c r="C32" s="121"/>
      <c r="D32" s="97" t="s">
        <v>74</v>
      </c>
      <c r="E32" s="63">
        <v>26089</v>
      </c>
      <c r="F32" s="88">
        <v>24993</v>
      </c>
      <c r="G32" s="88">
        <v>3650</v>
      </c>
      <c r="H32" s="88">
        <v>5309</v>
      </c>
      <c r="I32" s="94">
        <v>5309</v>
      </c>
    </row>
    <row r="33" spans="1:9" ht="25.5" x14ac:dyDescent="0.25">
      <c r="A33" s="122">
        <v>37</v>
      </c>
      <c r="B33" s="122"/>
      <c r="C33" s="122"/>
      <c r="D33" s="97" t="s">
        <v>131</v>
      </c>
      <c r="E33" s="63">
        <v>26089</v>
      </c>
      <c r="F33" s="88">
        <v>24993</v>
      </c>
      <c r="G33" s="88">
        <v>3650</v>
      </c>
      <c r="H33" s="88">
        <v>5309</v>
      </c>
      <c r="I33" s="94">
        <v>5309</v>
      </c>
    </row>
    <row r="34" spans="1:9" ht="27.75" customHeight="1" x14ac:dyDescent="0.25">
      <c r="A34" s="119" t="s">
        <v>132</v>
      </c>
      <c r="B34" s="119"/>
      <c r="C34" s="119"/>
      <c r="D34" s="95" t="s">
        <v>133</v>
      </c>
      <c r="E34" s="104">
        <v>82971</v>
      </c>
      <c r="F34" s="101">
        <v>109397</v>
      </c>
      <c r="G34" s="101">
        <v>9102</v>
      </c>
      <c r="H34" s="101">
        <v>8446</v>
      </c>
      <c r="I34" s="103">
        <v>8446</v>
      </c>
    </row>
    <row r="35" spans="1:9" ht="38.25" customHeight="1" x14ac:dyDescent="0.25">
      <c r="A35" s="119" t="s">
        <v>177</v>
      </c>
      <c r="B35" s="119"/>
      <c r="C35" s="119"/>
      <c r="D35" s="95" t="s">
        <v>154</v>
      </c>
      <c r="E35" s="60"/>
      <c r="F35" s="100">
        <v>7264</v>
      </c>
      <c r="G35" s="100"/>
      <c r="H35" s="100"/>
      <c r="I35" s="102"/>
    </row>
    <row r="36" spans="1:9" ht="15" customHeight="1" x14ac:dyDescent="0.25">
      <c r="A36" s="120" t="s">
        <v>126</v>
      </c>
      <c r="B36" s="120"/>
      <c r="C36" s="120"/>
      <c r="D36" s="96" t="s">
        <v>64</v>
      </c>
      <c r="E36" s="63"/>
      <c r="F36" s="88">
        <v>7264</v>
      </c>
      <c r="G36" s="88"/>
      <c r="H36" s="88"/>
      <c r="I36" s="94"/>
    </row>
    <row r="37" spans="1:9" x14ac:dyDescent="0.25">
      <c r="A37" s="121">
        <v>3</v>
      </c>
      <c r="B37" s="121"/>
      <c r="C37" s="121"/>
      <c r="D37" s="97" t="s">
        <v>74</v>
      </c>
      <c r="E37" s="63"/>
      <c r="F37" s="88">
        <v>7264</v>
      </c>
      <c r="G37" s="88"/>
      <c r="H37" s="88"/>
      <c r="I37" s="94"/>
    </row>
    <row r="38" spans="1:9" x14ac:dyDescent="0.25">
      <c r="A38" s="122">
        <v>32</v>
      </c>
      <c r="B38" s="122"/>
      <c r="C38" s="122"/>
      <c r="D38" s="97" t="s">
        <v>81</v>
      </c>
      <c r="E38" s="63"/>
      <c r="F38" s="88">
        <v>7264</v>
      </c>
      <c r="G38" s="88"/>
      <c r="H38" s="88"/>
      <c r="I38" s="94"/>
    </row>
    <row r="39" spans="1:9" ht="38.25" customHeight="1" x14ac:dyDescent="0.25">
      <c r="A39" s="119" t="s">
        <v>129</v>
      </c>
      <c r="B39" s="119"/>
      <c r="C39" s="119"/>
      <c r="D39" s="95" t="s">
        <v>134</v>
      </c>
      <c r="E39" s="60">
        <v>23870</v>
      </c>
      <c r="F39" s="100">
        <v>30000</v>
      </c>
      <c r="G39" s="100">
        <v>3981</v>
      </c>
      <c r="H39" s="100">
        <v>3981</v>
      </c>
      <c r="I39" s="102">
        <v>3981</v>
      </c>
    </row>
    <row r="40" spans="1:9" ht="15" customHeight="1" x14ac:dyDescent="0.25">
      <c r="A40" s="120" t="s">
        <v>135</v>
      </c>
      <c r="B40" s="120"/>
      <c r="C40" s="120"/>
      <c r="D40" s="96" t="s">
        <v>66</v>
      </c>
      <c r="E40" s="63"/>
      <c r="F40" s="88">
        <v>4500</v>
      </c>
      <c r="G40" s="88">
        <v>597</v>
      </c>
      <c r="H40" s="88">
        <v>597</v>
      </c>
      <c r="I40" s="94">
        <v>597</v>
      </c>
    </row>
    <row r="41" spans="1:9" x14ac:dyDescent="0.25">
      <c r="A41" s="121">
        <v>3</v>
      </c>
      <c r="B41" s="121"/>
      <c r="C41" s="121"/>
      <c r="D41" s="97" t="s">
        <v>74</v>
      </c>
      <c r="E41" s="63"/>
      <c r="F41" s="88">
        <v>4500</v>
      </c>
      <c r="G41" s="88">
        <v>597</v>
      </c>
      <c r="H41" s="88">
        <v>597</v>
      </c>
      <c r="I41" s="94">
        <v>597</v>
      </c>
    </row>
    <row r="42" spans="1:9" x14ac:dyDescent="0.25">
      <c r="A42" s="122">
        <v>32</v>
      </c>
      <c r="B42" s="122"/>
      <c r="C42" s="122"/>
      <c r="D42" s="97" t="s">
        <v>81</v>
      </c>
      <c r="E42" s="63"/>
      <c r="F42" s="88">
        <v>4500</v>
      </c>
      <c r="G42" s="88">
        <v>597</v>
      </c>
      <c r="H42" s="88">
        <v>597</v>
      </c>
      <c r="I42" s="94">
        <v>597</v>
      </c>
    </row>
    <row r="43" spans="1:9" ht="15" customHeight="1" x14ac:dyDescent="0.25">
      <c r="A43" s="120" t="s">
        <v>136</v>
      </c>
      <c r="B43" s="120"/>
      <c r="C43" s="120"/>
      <c r="D43" s="96" t="s">
        <v>68</v>
      </c>
      <c r="E43" s="63">
        <v>23870</v>
      </c>
      <c r="F43" s="88">
        <v>25500</v>
      </c>
      <c r="G43" s="88">
        <v>3384</v>
      </c>
      <c r="H43" s="88">
        <v>3384</v>
      </c>
      <c r="I43" s="94">
        <v>3384</v>
      </c>
    </row>
    <row r="44" spans="1:9" x14ac:dyDescent="0.25">
      <c r="A44" s="121">
        <v>3</v>
      </c>
      <c r="B44" s="121"/>
      <c r="C44" s="121"/>
      <c r="D44" s="97" t="s">
        <v>74</v>
      </c>
      <c r="E44" s="63">
        <v>23870</v>
      </c>
      <c r="F44" s="88">
        <v>25500</v>
      </c>
      <c r="G44" s="88">
        <v>3384</v>
      </c>
      <c r="H44" s="88">
        <v>3384</v>
      </c>
      <c r="I44" s="94">
        <v>3384</v>
      </c>
    </row>
    <row r="45" spans="1:9" x14ac:dyDescent="0.25">
      <c r="A45" s="122">
        <v>32</v>
      </c>
      <c r="B45" s="122"/>
      <c r="C45" s="122"/>
      <c r="D45" s="97" t="s">
        <v>81</v>
      </c>
      <c r="E45" s="63">
        <v>23870</v>
      </c>
      <c r="F45" s="88">
        <v>25500</v>
      </c>
      <c r="G45" s="88">
        <v>3384</v>
      </c>
      <c r="H45" s="88">
        <v>3384</v>
      </c>
      <c r="I45" s="94">
        <v>3384</v>
      </c>
    </row>
    <row r="46" spans="1:9" ht="15" customHeight="1" x14ac:dyDescent="0.25">
      <c r="A46" s="119" t="s">
        <v>137</v>
      </c>
      <c r="B46" s="119"/>
      <c r="C46" s="119"/>
      <c r="D46" s="95" t="s">
        <v>169</v>
      </c>
      <c r="E46" s="60">
        <v>59101</v>
      </c>
      <c r="F46" s="100">
        <v>56587</v>
      </c>
      <c r="G46" s="88"/>
      <c r="H46" s="88"/>
      <c r="I46" s="94"/>
    </row>
    <row r="47" spans="1:9" ht="15" customHeight="1" x14ac:dyDescent="0.25">
      <c r="A47" s="120" t="s">
        <v>126</v>
      </c>
      <c r="B47" s="120"/>
      <c r="C47" s="120"/>
      <c r="D47" s="96" t="s">
        <v>64</v>
      </c>
      <c r="E47" s="63">
        <v>3859</v>
      </c>
      <c r="F47" s="88">
        <v>8488</v>
      </c>
      <c r="G47" s="88"/>
      <c r="H47" s="88"/>
      <c r="I47" s="94"/>
    </row>
    <row r="48" spans="1:9" x14ac:dyDescent="0.25">
      <c r="A48" s="121">
        <v>3</v>
      </c>
      <c r="B48" s="121"/>
      <c r="C48" s="121"/>
      <c r="D48" s="97" t="s">
        <v>74</v>
      </c>
      <c r="E48" s="63">
        <v>3859</v>
      </c>
      <c r="F48" s="88">
        <v>8488</v>
      </c>
      <c r="G48" s="88"/>
      <c r="H48" s="88"/>
      <c r="I48" s="94"/>
    </row>
    <row r="49" spans="1:9" x14ac:dyDescent="0.25">
      <c r="A49" s="122">
        <v>31</v>
      </c>
      <c r="B49" s="122"/>
      <c r="C49" s="122"/>
      <c r="D49" s="97" t="s">
        <v>75</v>
      </c>
      <c r="E49" s="63">
        <v>3296</v>
      </c>
      <c r="F49" s="88">
        <v>8488</v>
      </c>
      <c r="G49" s="88"/>
      <c r="H49" s="88"/>
      <c r="I49" s="94"/>
    </row>
    <row r="50" spans="1:9" x14ac:dyDescent="0.25">
      <c r="A50" s="122">
        <v>32</v>
      </c>
      <c r="B50" s="122"/>
      <c r="C50" s="122"/>
      <c r="D50" s="97" t="s">
        <v>81</v>
      </c>
      <c r="E50" s="63">
        <v>563</v>
      </c>
      <c r="F50" s="88"/>
      <c r="G50" s="88"/>
      <c r="H50" s="88"/>
      <c r="I50" s="94"/>
    </row>
    <row r="51" spans="1:9" ht="15" customHeight="1" x14ac:dyDescent="0.25">
      <c r="A51" s="120" t="s">
        <v>135</v>
      </c>
      <c r="B51" s="120"/>
      <c r="C51" s="120"/>
      <c r="D51" s="96" t="s">
        <v>66</v>
      </c>
      <c r="E51" s="63">
        <v>8286</v>
      </c>
      <c r="F51" s="88">
        <v>7215</v>
      </c>
      <c r="G51" s="88"/>
      <c r="H51" s="88"/>
      <c r="I51" s="94"/>
    </row>
    <row r="52" spans="1:9" x14ac:dyDescent="0.25">
      <c r="A52" s="121">
        <v>3</v>
      </c>
      <c r="B52" s="121"/>
      <c r="C52" s="121"/>
      <c r="D52" s="97" t="s">
        <v>74</v>
      </c>
      <c r="E52" s="63">
        <v>8286</v>
      </c>
      <c r="F52" s="88">
        <v>7215</v>
      </c>
      <c r="G52" s="88"/>
      <c r="H52" s="88"/>
      <c r="I52" s="94"/>
    </row>
    <row r="53" spans="1:9" x14ac:dyDescent="0.25">
      <c r="A53" s="122">
        <v>31</v>
      </c>
      <c r="B53" s="122"/>
      <c r="C53" s="122"/>
      <c r="D53" s="97" t="s">
        <v>75</v>
      </c>
      <c r="E53" s="63">
        <v>7481</v>
      </c>
      <c r="F53" s="88">
        <v>7215</v>
      </c>
      <c r="G53" s="88"/>
      <c r="H53" s="88"/>
      <c r="I53" s="94"/>
    </row>
    <row r="54" spans="1:9" x14ac:dyDescent="0.25">
      <c r="A54" s="122">
        <v>32</v>
      </c>
      <c r="B54" s="122"/>
      <c r="C54" s="122"/>
      <c r="D54" s="97" t="s">
        <v>81</v>
      </c>
      <c r="E54" s="63">
        <v>805</v>
      </c>
      <c r="F54" s="88"/>
      <c r="G54" s="88"/>
      <c r="H54" s="88"/>
      <c r="I54" s="94"/>
    </row>
    <row r="55" spans="1:9" ht="15" customHeight="1" x14ac:dyDescent="0.25">
      <c r="A55" s="120" t="s">
        <v>136</v>
      </c>
      <c r="B55" s="120"/>
      <c r="C55" s="120"/>
      <c r="D55" s="96" t="s">
        <v>68</v>
      </c>
      <c r="E55" s="63">
        <v>46956</v>
      </c>
      <c r="F55" s="88">
        <v>40884</v>
      </c>
      <c r="G55" s="88"/>
      <c r="H55" s="88"/>
      <c r="I55" s="94"/>
    </row>
    <row r="56" spans="1:9" x14ac:dyDescent="0.25">
      <c r="A56" s="121">
        <v>3</v>
      </c>
      <c r="B56" s="121"/>
      <c r="C56" s="121"/>
      <c r="D56" s="97" t="s">
        <v>74</v>
      </c>
      <c r="E56" s="63">
        <v>46956</v>
      </c>
      <c r="F56" s="88">
        <v>40884</v>
      </c>
      <c r="G56" s="88"/>
      <c r="H56" s="88"/>
      <c r="I56" s="94"/>
    </row>
    <row r="57" spans="1:9" x14ac:dyDescent="0.25">
      <c r="A57" s="122">
        <v>31</v>
      </c>
      <c r="B57" s="122"/>
      <c r="C57" s="122"/>
      <c r="D57" s="97" t="s">
        <v>75</v>
      </c>
      <c r="E57" s="63">
        <v>43989</v>
      </c>
      <c r="F57" s="88">
        <v>35189</v>
      </c>
      <c r="G57" s="88"/>
      <c r="H57" s="88"/>
      <c r="I57" s="94"/>
    </row>
    <row r="58" spans="1:9" x14ac:dyDescent="0.25">
      <c r="A58" s="122">
        <v>32</v>
      </c>
      <c r="B58" s="122"/>
      <c r="C58" s="122"/>
      <c r="D58" s="97" t="s">
        <v>81</v>
      </c>
      <c r="E58" s="63">
        <v>2967</v>
      </c>
      <c r="F58" s="88">
        <v>5695</v>
      </c>
      <c r="G58" s="88"/>
      <c r="H58" s="88"/>
      <c r="I58" s="94"/>
    </row>
    <row r="59" spans="1:9" ht="15" customHeight="1" x14ac:dyDescent="0.25">
      <c r="A59" s="119" t="s">
        <v>137</v>
      </c>
      <c r="B59" s="119"/>
      <c r="C59" s="119"/>
      <c r="D59" s="95" t="s">
        <v>138</v>
      </c>
      <c r="E59" s="63"/>
      <c r="F59" s="100">
        <v>15546</v>
      </c>
      <c r="G59" s="100">
        <v>5121</v>
      </c>
      <c r="H59" s="100">
        <v>4465</v>
      </c>
      <c r="I59" s="102">
        <v>4465</v>
      </c>
    </row>
    <row r="60" spans="1:9" ht="15" customHeight="1" x14ac:dyDescent="0.25">
      <c r="A60" s="120" t="s">
        <v>126</v>
      </c>
      <c r="B60" s="120"/>
      <c r="C60" s="120"/>
      <c r="D60" s="96" t="s">
        <v>64</v>
      </c>
      <c r="E60" s="63"/>
      <c r="F60" s="88">
        <v>3505</v>
      </c>
      <c r="G60" s="88">
        <v>1663</v>
      </c>
      <c r="H60" s="88">
        <v>1007</v>
      </c>
      <c r="I60" s="94">
        <v>1007</v>
      </c>
    </row>
    <row r="61" spans="1:9" x14ac:dyDescent="0.25">
      <c r="A61" s="121">
        <v>3</v>
      </c>
      <c r="B61" s="121"/>
      <c r="C61" s="121"/>
      <c r="D61" s="97" t="s">
        <v>74</v>
      </c>
      <c r="E61" s="63"/>
      <c r="F61" s="88">
        <v>3505</v>
      </c>
      <c r="G61" s="88">
        <v>1663</v>
      </c>
      <c r="H61" s="88">
        <v>1007</v>
      </c>
      <c r="I61" s="94">
        <v>1007</v>
      </c>
    </row>
    <row r="62" spans="1:9" x14ac:dyDescent="0.25">
      <c r="A62" s="122">
        <v>31</v>
      </c>
      <c r="B62" s="122"/>
      <c r="C62" s="122"/>
      <c r="D62" s="97" t="s">
        <v>75</v>
      </c>
      <c r="E62" s="63"/>
      <c r="F62" s="88">
        <v>3505</v>
      </c>
      <c r="G62" s="88">
        <v>1663</v>
      </c>
      <c r="H62" s="88">
        <v>1007</v>
      </c>
      <c r="I62" s="94">
        <v>1007</v>
      </c>
    </row>
    <row r="63" spans="1:9" x14ac:dyDescent="0.25">
      <c r="A63" s="122">
        <v>32</v>
      </c>
      <c r="B63" s="122"/>
      <c r="C63" s="122"/>
      <c r="D63" s="97" t="s">
        <v>81</v>
      </c>
      <c r="E63" s="63"/>
      <c r="F63" s="88"/>
      <c r="G63" s="88"/>
      <c r="H63" s="88"/>
      <c r="I63" s="94"/>
    </row>
    <row r="64" spans="1:9" ht="15" customHeight="1" x14ac:dyDescent="0.25">
      <c r="A64" s="120" t="s">
        <v>135</v>
      </c>
      <c r="B64" s="120"/>
      <c r="C64" s="120"/>
      <c r="D64" s="96" t="s">
        <v>66</v>
      </c>
      <c r="E64" s="63"/>
      <c r="F64" s="88">
        <v>1806</v>
      </c>
      <c r="G64" s="88">
        <v>519</v>
      </c>
      <c r="H64" s="88">
        <v>519</v>
      </c>
      <c r="I64" s="94">
        <v>519</v>
      </c>
    </row>
    <row r="65" spans="1:9" x14ac:dyDescent="0.25">
      <c r="A65" s="121">
        <v>3</v>
      </c>
      <c r="B65" s="121"/>
      <c r="C65" s="121"/>
      <c r="D65" s="97" t="s">
        <v>74</v>
      </c>
      <c r="E65" s="63"/>
      <c r="F65" s="88">
        <v>1806</v>
      </c>
      <c r="G65" s="88">
        <v>519</v>
      </c>
      <c r="H65" s="88">
        <v>519</v>
      </c>
      <c r="I65" s="94">
        <v>519</v>
      </c>
    </row>
    <row r="66" spans="1:9" x14ac:dyDescent="0.25">
      <c r="A66" s="122">
        <v>31</v>
      </c>
      <c r="B66" s="122"/>
      <c r="C66" s="122"/>
      <c r="D66" s="97" t="s">
        <v>75</v>
      </c>
      <c r="E66" s="63"/>
      <c r="F66" s="88">
        <v>1806</v>
      </c>
      <c r="G66" s="88">
        <v>519</v>
      </c>
      <c r="H66" s="88">
        <v>519</v>
      </c>
      <c r="I66" s="94">
        <v>519</v>
      </c>
    </row>
    <row r="67" spans="1:9" ht="15" customHeight="1" x14ac:dyDescent="0.25">
      <c r="A67" s="120" t="s">
        <v>136</v>
      </c>
      <c r="B67" s="120"/>
      <c r="C67" s="120"/>
      <c r="D67" s="96" t="s">
        <v>68</v>
      </c>
      <c r="E67" s="63"/>
      <c r="F67" s="88">
        <v>10235</v>
      </c>
      <c r="G67" s="88"/>
      <c r="H67" s="88"/>
      <c r="I67" s="94"/>
    </row>
    <row r="68" spans="1:9" x14ac:dyDescent="0.25">
      <c r="A68" s="121">
        <v>3</v>
      </c>
      <c r="B68" s="121"/>
      <c r="C68" s="121"/>
      <c r="D68" s="97" t="s">
        <v>74</v>
      </c>
      <c r="E68" s="63"/>
      <c r="F68" s="88">
        <v>10235</v>
      </c>
      <c r="G68" s="88">
        <v>2939</v>
      </c>
      <c r="H68" s="88">
        <v>2939</v>
      </c>
      <c r="I68" s="94">
        <v>2939</v>
      </c>
    </row>
    <row r="69" spans="1:9" x14ac:dyDescent="0.25">
      <c r="A69" s="122">
        <v>31</v>
      </c>
      <c r="B69" s="122"/>
      <c r="C69" s="122"/>
      <c r="D69" s="97" t="s">
        <v>75</v>
      </c>
      <c r="E69" s="63"/>
      <c r="F69" s="88">
        <v>10265</v>
      </c>
      <c r="G69" s="88">
        <v>2177</v>
      </c>
      <c r="H69" s="88">
        <v>2177</v>
      </c>
      <c r="I69" s="94">
        <v>2177</v>
      </c>
    </row>
    <row r="70" spans="1:9" x14ac:dyDescent="0.25">
      <c r="A70" s="122">
        <v>32</v>
      </c>
      <c r="B70" s="122"/>
      <c r="C70" s="122"/>
      <c r="D70" s="97" t="s">
        <v>81</v>
      </c>
      <c r="E70" s="63"/>
      <c r="F70" s="88"/>
      <c r="G70" s="88">
        <v>762</v>
      </c>
      <c r="H70" s="88">
        <v>762</v>
      </c>
      <c r="I70" s="94">
        <v>762</v>
      </c>
    </row>
    <row r="71" spans="1:9" ht="25.5" customHeight="1" x14ac:dyDescent="0.25">
      <c r="A71" s="119" t="s">
        <v>139</v>
      </c>
      <c r="B71" s="119"/>
      <c r="C71" s="119"/>
      <c r="D71" s="95" t="s">
        <v>140</v>
      </c>
      <c r="E71" s="104">
        <v>82370</v>
      </c>
      <c r="F71" s="101">
        <v>138855</v>
      </c>
      <c r="G71" s="101">
        <v>20439</v>
      </c>
      <c r="H71" s="101">
        <v>20439</v>
      </c>
      <c r="I71" s="101">
        <v>20439</v>
      </c>
    </row>
    <row r="72" spans="1:9" ht="25.5" customHeight="1" x14ac:dyDescent="0.25">
      <c r="A72" s="119" t="s">
        <v>141</v>
      </c>
      <c r="B72" s="119"/>
      <c r="C72" s="119"/>
      <c r="D72" s="95" t="s">
        <v>142</v>
      </c>
      <c r="E72" s="60">
        <v>82370</v>
      </c>
      <c r="F72" s="100">
        <v>138855</v>
      </c>
      <c r="G72" s="100">
        <v>20439</v>
      </c>
      <c r="H72" s="100">
        <v>20439</v>
      </c>
      <c r="I72" s="100">
        <v>20439</v>
      </c>
    </row>
    <row r="73" spans="1:9" ht="15" customHeight="1" x14ac:dyDescent="0.25">
      <c r="A73" s="119" t="s">
        <v>143</v>
      </c>
      <c r="B73" s="119"/>
      <c r="C73" s="119"/>
      <c r="D73" s="95" t="s">
        <v>144</v>
      </c>
      <c r="E73" s="60">
        <v>3585</v>
      </c>
      <c r="F73" s="100">
        <v>16055</v>
      </c>
      <c r="G73" s="100">
        <v>10485</v>
      </c>
      <c r="H73" s="100">
        <v>10485</v>
      </c>
      <c r="I73" s="94">
        <v>10485</v>
      </c>
    </row>
    <row r="74" spans="1:9" ht="15" customHeight="1" x14ac:dyDescent="0.25">
      <c r="A74" s="120" t="s">
        <v>145</v>
      </c>
      <c r="B74" s="120"/>
      <c r="C74" s="120"/>
      <c r="D74" s="96" t="s">
        <v>146</v>
      </c>
      <c r="E74" s="63">
        <v>900</v>
      </c>
      <c r="F74" s="88">
        <v>10000</v>
      </c>
      <c r="G74" s="88">
        <v>1991</v>
      </c>
      <c r="H74" s="88">
        <v>1991</v>
      </c>
      <c r="I74" s="94">
        <v>1991</v>
      </c>
    </row>
    <row r="75" spans="1:9" x14ac:dyDescent="0.25">
      <c r="A75" s="121">
        <v>3</v>
      </c>
      <c r="B75" s="121"/>
      <c r="C75" s="121"/>
      <c r="D75" s="97" t="s">
        <v>74</v>
      </c>
      <c r="E75" s="63">
        <v>900</v>
      </c>
      <c r="F75" s="88">
        <v>9000</v>
      </c>
      <c r="G75" s="88">
        <v>1858</v>
      </c>
      <c r="H75" s="88">
        <v>1858</v>
      </c>
      <c r="I75" s="94">
        <v>1858</v>
      </c>
    </row>
    <row r="76" spans="1:9" x14ac:dyDescent="0.25">
      <c r="A76" s="122">
        <v>32</v>
      </c>
      <c r="B76" s="122"/>
      <c r="C76" s="122"/>
      <c r="D76" s="97" t="s">
        <v>81</v>
      </c>
      <c r="E76" s="63">
        <v>900</v>
      </c>
      <c r="F76" s="88">
        <v>9000</v>
      </c>
      <c r="G76" s="88">
        <v>1858</v>
      </c>
      <c r="H76" s="88">
        <v>1858</v>
      </c>
      <c r="I76" s="94">
        <v>1858</v>
      </c>
    </row>
    <row r="77" spans="1:9" x14ac:dyDescent="0.25">
      <c r="A77" s="122">
        <v>4</v>
      </c>
      <c r="B77" s="122"/>
      <c r="C77" s="122"/>
      <c r="D77" s="97" t="s">
        <v>90</v>
      </c>
      <c r="E77" s="63"/>
      <c r="F77" s="88">
        <v>1000</v>
      </c>
      <c r="G77" s="88">
        <v>133</v>
      </c>
      <c r="H77" s="88">
        <v>133</v>
      </c>
      <c r="I77" s="94">
        <v>133</v>
      </c>
    </row>
    <row r="78" spans="1:9" ht="25.5" x14ac:dyDescent="0.25">
      <c r="A78" s="122">
        <v>42</v>
      </c>
      <c r="B78" s="122"/>
      <c r="C78" s="122"/>
      <c r="D78" s="97" t="s">
        <v>121</v>
      </c>
      <c r="E78" s="63"/>
      <c r="F78" s="88">
        <v>1000</v>
      </c>
      <c r="G78" s="88">
        <v>133</v>
      </c>
      <c r="H78" s="88">
        <v>133</v>
      </c>
      <c r="I78" s="94">
        <v>133</v>
      </c>
    </row>
    <row r="79" spans="1:9" ht="15" customHeight="1" x14ac:dyDescent="0.25">
      <c r="A79" s="120" t="s">
        <v>148</v>
      </c>
      <c r="B79" s="120"/>
      <c r="C79" s="120"/>
      <c r="D79" s="96" t="s">
        <v>149</v>
      </c>
      <c r="E79" s="63"/>
      <c r="F79" s="88"/>
      <c r="G79" s="88">
        <v>266</v>
      </c>
      <c r="H79" s="88">
        <v>266</v>
      </c>
      <c r="I79" s="94">
        <v>266</v>
      </c>
    </row>
    <row r="80" spans="1:9" x14ac:dyDescent="0.25">
      <c r="A80" s="121">
        <v>3</v>
      </c>
      <c r="B80" s="121"/>
      <c r="C80" s="121"/>
      <c r="D80" s="97" t="s">
        <v>74</v>
      </c>
      <c r="E80" s="63"/>
      <c r="F80" s="88"/>
      <c r="G80" s="88">
        <v>266</v>
      </c>
      <c r="H80" s="88">
        <v>266</v>
      </c>
      <c r="I80" s="94">
        <v>266</v>
      </c>
    </row>
    <row r="81" spans="1:9" x14ac:dyDescent="0.25">
      <c r="A81" s="122">
        <v>32</v>
      </c>
      <c r="B81" s="122"/>
      <c r="C81" s="122"/>
      <c r="D81" s="97" t="s">
        <v>81</v>
      </c>
      <c r="E81" s="63"/>
      <c r="F81" s="88"/>
      <c r="G81" s="88">
        <v>266</v>
      </c>
      <c r="H81" s="88">
        <v>266</v>
      </c>
      <c r="I81" s="94">
        <v>266</v>
      </c>
    </row>
    <row r="82" spans="1:9" ht="15" customHeight="1" x14ac:dyDescent="0.25">
      <c r="A82" s="120" t="s">
        <v>150</v>
      </c>
      <c r="B82" s="120"/>
      <c r="C82" s="120"/>
      <c r="D82" s="96" t="s">
        <v>47</v>
      </c>
      <c r="E82" s="63">
        <v>2200</v>
      </c>
      <c r="F82" s="88">
        <v>3000</v>
      </c>
      <c r="G82" s="88">
        <v>7963</v>
      </c>
      <c r="H82" s="88">
        <v>7963</v>
      </c>
      <c r="I82" s="94">
        <v>7963</v>
      </c>
    </row>
    <row r="83" spans="1:9" x14ac:dyDescent="0.25">
      <c r="A83" s="121">
        <v>3</v>
      </c>
      <c r="B83" s="121"/>
      <c r="C83" s="121"/>
      <c r="D83" s="97" t="s">
        <v>74</v>
      </c>
      <c r="E83" s="63">
        <v>2200</v>
      </c>
      <c r="F83" s="88">
        <v>3000</v>
      </c>
      <c r="G83" s="88">
        <v>1447</v>
      </c>
      <c r="H83" s="88">
        <v>1447</v>
      </c>
      <c r="I83" s="94">
        <v>1447</v>
      </c>
    </row>
    <row r="84" spans="1:9" x14ac:dyDescent="0.25">
      <c r="A84" s="122">
        <v>31</v>
      </c>
      <c r="B84" s="122"/>
      <c r="C84" s="122"/>
      <c r="D84" s="97" t="s">
        <v>75</v>
      </c>
      <c r="E84" s="63">
        <v>1500</v>
      </c>
      <c r="F84" s="88">
        <v>200</v>
      </c>
      <c r="G84" s="88">
        <v>677</v>
      </c>
      <c r="H84" s="88">
        <v>677</v>
      </c>
      <c r="I84" s="94">
        <v>677</v>
      </c>
    </row>
    <row r="85" spans="1:9" x14ac:dyDescent="0.25">
      <c r="A85" s="122">
        <v>32</v>
      </c>
      <c r="B85" s="122"/>
      <c r="C85" s="122"/>
      <c r="D85" s="97" t="s">
        <v>81</v>
      </c>
      <c r="E85" s="63">
        <v>700</v>
      </c>
      <c r="F85" s="88">
        <v>2800</v>
      </c>
      <c r="G85" s="88">
        <v>770</v>
      </c>
      <c r="H85" s="88">
        <v>770</v>
      </c>
      <c r="I85" s="94">
        <v>770</v>
      </c>
    </row>
    <row r="86" spans="1:9" ht="25.5" x14ac:dyDescent="0.25">
      <c r="A86" s="122">
        <v>37</v>
      </c>
      <c r="B86" s="122"/>
      <c r="C86" s="122"/>
      <c r="D86" s="97" t="s">
        <v>131</v>
      </c>
      <c r="E86" s="63"/>
      <c r="F86" s="88"/>
      <c r="G86" s="88">
        <v>133</v>
      </c>
      <c r="H86" s="88">
        <v>133</v>
      </c>
      <c r="I86" s="94">
        <v>133</v>
      </c>
    </row>
    <row r="87" spans="1:9" x14ac:dyDescent="0.25">
      <c r="A87" s="123">
        <v>4</v>
      </c>
      <c r="B87" s="124"/>
      <c r="C87" s="125"/>
      <c r="D87" s="97" t="s">
        <v>90</v>
      </c>
      <c r="E87" s="63"/>
      <c r="F87" s="88"/>
      <c r="G87" s="88">
        <v>6383</v>
      </c>
      <c r="H87" s="88">
        <v>6383</v>
      </c>
      <c r="I87" s="94">
        <v>6383</v>
      </c>
    </row>
    <row r="88" spans="1:9" ht="25.5" x14ac:dyDescent="0.25">
      <c r="A88" s="121">
        <v>42</v>
      </c>
      <c r="B88" s="121"/>
      <c r="C88" s="121"/>
      <c r="D88" s="97" t="s">
        <v>121</v>
      </c>
      <c r="E88" s="63"/>
      <c r="F88" s="88"/>
      <c r="G88" s="88">
        <v>6383</v>
      </c>
      <c r="H88" s="88">
        <v>6383</v>
      </c>
      <c r="I88" s="94">
        <v>6383</v>
      </c>
    </row>
    <row r="89" spans="1:9" ht="15" customHeight="1" x14ac:dyDescent="0.25">
      <c r="A89" s="120" t="s">
        <v>151</v>
      </c>
      <c r="B89" s="120"/>
      <c r="C89" s="120"/>
      <c r="D89" s="96" t="s">
        <v>152</v>
      </c>
      <c r="E89" s="63">
        <v>485</v>
      </c>
      <c r="F89" s="88">
        <v>2000</v>
      </c>
      <c r="G89" s="88">
        <v>265</v>
      </c>
      <c r="H89" s="88">
        <v>265</v>
      </c>
      <c r="I89" s="94">
        <v>265</v>
      </c>
    </row>
    <row r="90" spans="1:9" x14ac:dyDescent="0.25">
      <c r="A90" s="121">
        <v>3</v>
      </c>
      <c r="B90" s="121"/>
      <c r="C90" s="121"/>
      <c r="D90" s="97" t="s">
        <v>74</v>
      </c>
      <c r="E90" s="63"/>
      <c r="F90" s="88">
        <v>1600</v>
      </c>
      <c r="G90" s="88">
        <v>199</v>
      </c>
      <c r="H90" s="88">
        <v>199</v>
      </c>
      <c r="I90" s="94">
        <v>199</v>
      </c>
    </row>
    <row r="91" spans="1:9" x14ac:dyDescent="0.25">
      <c r="A91" s="122">
        <v>32</v>
      </c>
      <c r="B91" s="122"/>
      <c r="C91" s="122"/>
      <c r="D91" s="97" t="s">
        <v>81</v>
      </c>
      <c r="E91" s="63"/>
      <c r="F91" s="88">
        <v>1600</v>
      </c>
      <c r="G91" s="88">
        <v>199</v>
      </c>
      <c r="H91" s="88">
        <v>199</v>
      </c>
      <c r="I91" s="94">
        <v>199</v>
      </c>
    </row>
    <row r="92" spans="1:9" x14ac:dyDescent="0.25">
      <c r="A92" s="122">
        <v>4</v>
      </c>
      <c r="B92" s="122"/>
      <c r="C92" s="122"/>
      <c r="D92" s="97" t="s">
        <v>90</v>
      </c>
      <c r="E92" s="63">
        <v>485</v>
      </c>
      <c r="F92" s="88">
        <v>400</v>
      </c>
      <c r="G92" s="88">
        <v>66</v>
      </c>
      <c r="H92" s="88">
        <v>66</v>
      </c>
      <c r="I92" s="94">
        <v>66</v>
      </c>
    </row>
    <row r="93" spans="1:9" ht="25.5" x14ac:dyDescent="0.25">
      <c r="A93" s="122">
        <v>42</v>
      </c>
      <c r="B93" s="122"/>
      <c r="C93" s="122"/>
      <c r="D93" s="97" t="s">
        <v>121</v>
      </c>
      <c r="E93" s="63">
        <v>485</v>
      </c>
      <c r="F93" s="88">
        <v>400</v>
      </c>
      <c r="G93" s="88">
        <v>66</v>
      </c>
      <c r="H93" s="88">
        <v>66</v>
      </c>
      <c r="I93" s="94">
        <v>66</v>
      </c>
    </row>
    <row r="94" spans="1:9" ht="15" customHeight="1" x14ac:dyDescent="0.25">
      <c r="A94" s="120" t="s">
        <v>167</v>
      </c>
      <c r="B94" s="120"/>
      <c r="C94" s="120"/>
      <c r="D94" s="96" t="s">
        <v>168</v>
      </c>
      <c r="E94" s="63"/>
      <c r="F94" s="88">
        <v>1055</v>
      </c>
      <c r="G94" s="88"/>
      <c r="H94" s="88"/>
      <c r="I94" s="94"/>
    </row>
    <row r="95" spans="1:9" x14ac:dyDescent="0.25">
      <c r="A95" s="122">
        <v>4</v>
      </c>
      <c r="B95" s="122"/>
      <c r="C95" s="122"/>
      <c r="D95" s="97" t="s">
        <v>90</v>
      </c>
      <c r="E95" s="63"/>
      <c r="F95" s="88">
        <v>1055</v>
      </c>
      <c r="G95" s="88"/>
      <c r="H95" s="88"/>
      <c r="I95" s="94"/>
    </row>
    <row r="96" spans="1:9" ht="25.5" x14ac:dyDescent="0.25">
      <c r="A96" s="122">
        <v>42</v>
      </c>
      <c r="B96" s="122"/>
      <c r="C96" s="122"/>
      <c r="D96" s="97" t="s">
        <v>121</v>
      </c>
      <c r="E96" s="63"/>
      <c r="F96" s="88">
        <v>1055</v>
      </c>
      <c r="G96" s="88"/>
      <c r="H96" s="88"/>
      <c r="I96" s="94"/>
    </row>
    <row r="97" spans="1:9" ht="15" customHeight="1" x14ac:dyDescent="0.25">
      <c r="A97" s="119" t="s">
        <v>153</v>
      </c>
      <c r="B97" s="119"/>
      <c r="C97" s="119"/>
      <c r="D97" s="95" t="s">
        <v>154</v>
      </c>
      <c r="E97" s="60">
        <v>32505</v>
      </c>
      <c r="F97" s="100">
        <v>70000</v>
      </c>
      <c r="G97" s="100">
        <v>8627</v>
      </c>
      <c r="H97" s="100">
        <v>8627</v>
      </c>
      <c r="I97" s="102">
        <v>8627</v>
      </c>
    </row>
    <row r="98" spans="1:9" ht="15" customHeight="1" x14ac:dyDescent="0.25">
      <c r="A98" s="120" t="s">
        <v>145</v>
      </c>
      <c r="B98" s="120"/>
      <c r="C98" s="120"/>
      <c r="D98" s="96" t="s">
        <v>146</v>
      </c>
      <c r="E98" s="63">
        <v>32505</v>
      </c>
      <c r="F98" s="88">
        <v>70000</v>
      </c>
      <c r="G98" s="88">
        <v>8627</v>
      </c>
      <c r="H98" s="88">
        <v>8627</v>
      </c>
      <c r="I98" s="94">
        <v>8627</v>
      </c>
    </row>
    <row r="99" spans="1:9" x14ac:dyDescent="0.25">
      <c r="A99" s="121">
        <v>3</v>
      </c>
      <c r="B99" s="121"/>
      <c r="C99" s="121"/>
      <c r="D99" s="97" t="s">
        <v>74</v>
      </c>
      <c r="E99" s="63">
        <v>32505</v>
      </c>
      <c r="F99" s="88">
        <v>70000</v>
      </c>
      <c r="G99" s="88">
        <v>8627</v>
      </c>
      <c r="H99" s="88">
        <v>8627</v>
      </c>
      <c r="I99" s="94">
        <v>8627</v>
      </c>
    </row>
    <row r="100" spans="1:9" x14ac:dyDescent="0.25">
      <c r="A100" s="122">
        <v>32</v>
      </c>
      <c r="B100" s="122"/>
      <c r="C100" s="122"/>
      <c r="D100" s="97" t="s">
        <v>81</v>
      </c>
      <c r="E100" s="63">
        <v>32505</v>
      </c>
      <c r="F100" s="88">
        <v>70000</v>
      </c>
      <c r="G100" s="88">
        <v>8627</v>
      </c>
      <c r="H100" s="88">
        <v>8627</v>
      </c>
      <c r="I100" s="94">
        <v>8627</v>
      </c>
    </row>
    <row r="101" spans="1:9" ht="14.25" customHeight="1" x14ac:dyDescent="0.25">
      <c r="A101" s="119" t="s">
        <v>155</v>
      </c>
      <c r="B101" s="119"/>
      <c r="C101" s="119"/>
      <c r="D101" s="95" t="s">
        <v>156</v>
      </c>
      <c r="E101" s="60">
        <v>1500</v>
      </c>
      <c r="F101" s="100">
        <v>2000</v>
      </c>
      <c r="G101" s="100">
        <v>266</v>
      </c>
      <c r="H101" s="100">
        <v>266</v>
      </c>
      <c r="I101" s="100">
        <v>266</v>
      </c>
    </row>
    <row r="102" spans="1:9" ht="15" customHeight="1" x14ac:dyDescent="0.25">
      <c r="A102" s="120" t="s">
        <v>150</v>
      </c>
      <c r="B102" s="120"/>
      <c r="C102" s="120"/>
      <c r="D102" s="96" t="s">
        <v>170</v>
      </c>
      <c r="E102" s="63">
        <v>1500</v>
      </c>
      <c r="F102" s="88">
        <v>2000</v>
      </c>
      <c r="G102" s="88">
        <v>266</v>
      </c>
      <c r="H102" s="88">
        <v>266</v>
      </c>
      <c r="I102" s="94">
        <v>266</v>
      </c>
    </row>
    <row r="103" spans="1:9" x14ac:dyDescent="0.25">
      <c r="A103" s="121">
        <v>4</v>
      </c>
      <c r="B103" s="121"/>
      <c r="C103" s="121"/>
      <c r="D103" s="97" t="s">
        <v>90</v>
      </c>
      <c r="E103" s="63">
        <v>1500</v>
      </c>
      <c r="F103" s="88">
        <v>2000</v>
      </c>
      <c r="G103" s="88">
        <v>266</v>
      </c>
      <c r="H103" s="88">
        <v>266</v>
      </c>
      <c r="I103" s="94">
        <v>266</v>
      </c>
    </row>
    <row r="104" spans="1:9" ht="25.5" x14ac:dyDescent="0.25">
      <c r="A104" s="122">
        <v>42</v>
      </c>
      <c r="B104" s="122"/>
      <c r="C104" s="122"/>
      <c r="D104" s="97" t="s">
        <v>121</v>
      </c>
      <c r="E104" s="63">
        <v>1500</v>
      </c>
      <c r="F104" s="88">
        <v>2000</v>
      </c>
      <c r="G104" s="88">
        <v>266</v>
      </c>
      <c r="H104" s="88">
        <v>266</v>
      </c>
      <c r="I104" s="94">
        <v>266</v>
      </c>
    </row>
    <row r="105" spans="1:9" ht="15" customHeight="1" x14ac:dyDescent="0.25">
      <c r="A105" s="119" t="s">
        <v>157</v>
      </c>
      <c r="B105" s="119"/>
      <c r="C105" s="119"/>
      <c r="D105" s="95" t="s">
        <v>158</v>
      </c>
      <c r="E105" s="60">
        <v>4954</v>
      </c>
      <c r="F105" s="100">
        <v>9000</v>
      </c>
      <c r="G105" s="100">
        <v>1061</v>
      </c>
      <c r="H105" s="100">
        <v>1061</v>
      </c>
      <c r="I105" s="102">
        <v>1061</v>
      </c>
    </row>
    <row r="106" spans="1:9" ht="25.5" customHeight="1" x14ac:dyDescent="0.25">
      <c r="A106" s="120" t="s">
        <v>147</v>
      </c>
      <c r="B106" s="120"/>
      <c r="C106" s="120"/>
      <c r="D106" s="96" t="s">
        <v>43</v>
      </c>
      <c r="E106" s="63">
        <v>4793</v>
      </c>
      <c r="F106" s="88">
        <v>8000</v>
      </c>
      <c r="G106" s="88">
        <v>902</v>
      </c>
      <c r="H106" s="88">
        <v>902</v>
      </c>
      <c r="I106" s="94">
        <v>902</v>
      </c>
    </row>
    <row r="107" spans="1:9" x14ac:dyDescent="0.25">
      <c r="A107" s="121">
        <v>3</v>
      </c>
      <c r="B107" s="121"/>
      <c r="C107" s="121"/>
      <c r="D107" s="97" t="s">
        <v>74</v>
      </c>
      <c r="E107" s="63">
        <v>4793</v>
      </c>
      <c r="F107" s="88">
        <v>8000</v>
      </c>
      <c r="G107" s="88">
        <v>902</v>
      </c>
      <c r="H107" s="88">
        <v>902</v>
      </c>
      <c r="I107" s="94">
        <v>902</v>
      </c>
    </row>
    <row r="108" spans="1:9" x14ac:dyDescent="0.25">
      <c r="A108" s="122">
        <v>32</v>
      </c>
      <c r="B108" s="122"/>
      <c r="C108" s="122"/>
      <c r="D108" s="97" t="s">
        <v>81</v>
      </c>
      <c r="E108" s="63">
        <v>4793</v>
      </c>
      <c r="F108" s="88">
        <v>8000</v>
      </c>
      <c r="G108" s="88">
        <v>902</v>
      </c>
      <c r="H108" s="88">
        <v>902</v>
      </c>
      <c r="I108" s="94">
        <v>902</v>
      </c>
    </row>
    <row r="109" spans="1:9" ht="15" customHeight="1" x14ac:dyDescent="0.25">
      <c r="A109" s="120" t="s">
        <v>150</v>
      </c>
      <c r="B109" s="120"/>
      <c r="C109" s="120"/>
      <c r="D109" s="96" t="s">
        <v>47</v>
      </c>
      <c r="E109" s="63">
        <v>161</v>
      </c>
      <c r="F109" s="88">
        <v>1000</v>
      </c>
      <c r="G109" s="88">
        <v>159</v>
      </c>
      <c r="H109" s="88">
        <v>159</v>
      </c>
      <c r="I109" s="94">
        <v>159</v>
      </c>
    </row>
    <row r="110" spans="1:9" x14ac:dyDescent="0.25">
      <c r="A110" s="121">
        <v>3</v>
      </c>
      <c r="B110" s="121"/>
      <c r="C110" s="121"/>
      <c r="D110" s="97" t="s">
        <v>74</v>
      </c>
      <c r="E110" s="63">
        <v>161</v>
      </c>
      <c r="F110" s="88">
        <v>1000</v>
      </c>
      <c r="G110" s="88">
        <v>159</v>
      </c>
      <c r="H110" s="88">
        <v>159</v>
      </c>
      <c r="I110" s="94">
        <v>159</v>
      </c>
    </row>
    <row r="111" spans="1:9" x14ac:dyDescent="0.25">
      <c r="A111" s="122">
        <v>32</v>
      </c>
      <c r="B111" s="122"/>
      <c r="C111" s="122"/>
      <c r="D111" s="97" t="s">
        <v>81</v>
      </c>
      <c r="E111" s="63">
        <v>161</v>
      </c>
      <c r="F111" s="88">
        <v>1000</v>
      </c>
      <c r="G111" s="88">
        <v>159</v>
      </c>
      <c r="H111" s="88">
        <v>159</v>
      </c>
      <c r="I111" s="94">
        <v>159</v>
      </c>
    </row>
    <row r="112" spans="1:9" ht="25.5" customHeight="1" x14ac:dyDescent="0.25">
      <c r="A112" s="119" t="s">
        <v>159</v>
      </c>
      <c r="B112" s="119"/>
      <c r="C112" s="119"/>
      <c r="D112" s="95" t="s">
        <v>160</v>
      </c>
      <c r="E112" s="104">
        <v>3366155</v>
      </c>
      <c r="F112" s="101">
        <v>4055000</v>
      </c>
      <c r="G112" s="101">
        <v>538191</v>
      </c>
      <c r="H112" s="101">
        <v>538191</v>
      </c>
      <c r="I112" s="101">
        <v>538191</v>
      </c>
    </row>
    <row r="113" spans="1:9" ht="25.5" customHeight="1" x14ac:dyDescent="0.25">
      <c r="A113" s="119" t="s">
        <v>161</v>
      </c>
      <c r="B113" s="119"/>
      <c r="C113" s="119"/>
      <c r="D113" s="95" t="s">
        <v>160</v>
      </c>
      <c r="E113" s="104">
        <v>3366155</v>
      </c>
      <c r="F113" s="101">
        <v>4055000</v>
      </c>
      <c r="G113" s="101">
        <v>538191</v>
      </c>
      <c r="H113" s="101">
        <v>538191</v>
      </c>
      <c r="I113" s="101">
        <v>538191</v>
      </c>
    </row>
    <row r="114" spans="1:9" ht="25.5" customHeight="1" x14ac:dyDescent="0.25">
      <c r="A114" s="119" t="s">
        <v>162</v>
      </c>
      <c r="B114" s="119"/>
      <c r="C114" s="119"/>
      <c r="D114" s="95" t="s">
        <v>163</v>
      </c>
      <c r="E114" s="63">
        <v>3366155</v>
      </c>
      <c r="F114" s="100">
        <v>4055000</v>
      </c>
      <c r="G114" s="100">
        <v>538191</v>
      </c>
      <c r="H114" s="100">
        <v>538191</v>
      </c>
      <c r="I114" s="102">
        <v>538191</v>
      </c>
    </row>
    <row r="115" spans="1:9" ht="15" customHeight="1" x14ac:dyDescent="0.25">
      <c r="A115" s="120" t="s">
        <v>150</v>
      </c>
      <c r="B115" s="120"/>
      <c r="C115" s="120"/>
      <c r="D115" s="96" t="s">
        <v>47</v>
      </c>
      <c r="E115" s="63"/>
      <c r="F115" s="88">
        <v>55000</v>
      </c>
      <c r="G115" s="88">
        <v>7300</v>
      </c>
      <c r="H115" s="88">
        <v>7300</v>
      </c>
      <c r="I115" s="94">
        <v>7300</v>
      </c>
    </row>
    <row r="116" spans="1:9" x14ac:dyDescent="0.25">
      <c r="A116" s="121">
        <v>3</v>
      </c>
      <c r="B116" s="121"/>
      <c r="C116" s="121"/>
      <c r="D116" s="97" t="s">
        <v>74</v>
      </c>
      <c r="E116" s="63"/>
      <c r="F116" s="88">
        <v>55000</v>
      </c>
      <c r="G116" s="88">
        <v>7300</v>
      </c>
      <c r="H116" s="88">
        <v>7300</v>
      </c>
      <c r="I116" s="94">
        <v>7300</v>
      </c>
    </row>
    <row r="117" spans="1:9" x14ac:dyDescent="0.25">
      <c r="A117" s="122">
        <v>31</v>
      </c>
      <c r="B117" s="122"/>
      <c r="C117" s="122"/>
      <c r="D117" s="97" t="s">
        <v>75</v>
      </c>
      <c r="E117" s="63"/>
      <c r="F117" s="88">
        <v>30000</v>
      </c>
      <c r="G117" s="88">
        <v>3982</v>
      </c>
      <c r="H117" s="88">
        <v>3982</v>
      </c>
      <c r="I117" s="94">
        <v>3982</v>
      </c>
    </row>
    <row r="118" spans="1:9" x14ac:dyDescent="0.25">
      <c r="A118" s="122">
        <v>32</v>
      </c>
      <c r="B118" s="122"/>
      <c r="C118" s="122"/>
      <c r="D118" s="97" t="s">
        <v>81</v>
      </c>
      <c r="E118" s="63"/>
      <c r="F118" s="88">
        <v>16200</v>
      </c>
      <c r="G118" s="88">
        <v>2150</v>
      </c>
      <c r="H118" s="88">
        <v>2150</v>
      </c>
      <c r="I118" s="94">
        <v>2150</v>
      </c>
    </row>
    <row r="119" spans="1:9" x14ac:dyDescent="0.25">
      <c r="A119" s="122">
        <v>34</v>
      </c>
      <c r="B119" s="122"/>
      <c r="C119" s="122"/>
      <c r="D119" s="97" t="s">
        <v>87</v>
      </c>
      <c r="E119" s="63"/>
      <c r="F119" s="88">
        <v>8800</v>
      </c>
      <c r="G119" s="88">
        <v>1168</v>
      </c>
      <c r="H119" s="88">
        <v>1168</v>
      </c>
      <c r="I119" s="94">
        <v>1168</v>
      </c>
    </row>
    <row r="120" spans="1:9" ht="15" customHeight="1" x14ac:dyDescent="0.25">
      <c r="A120" s="120" t="s">
        <v>164</v>
      </c>
      <c r="B120" s="120"/>
      <c r="C120" s="120"/>
      <c r="D120" s="96" t="s">
        <v>51</v>
      </c>
      <c r="E120" s="63">
        <v>3366155</v>
      </c>
      <c r="F120" s="88">
        <v>4000000</v>
      </c>
      <c r="G120" s="88">
        <v>530891</v>
      </c>
      <c r="H120" s="88">
        <v>530891</v>
      </c>
      <c r="I120" s="94">
        <v>430891</v>
      </c>
    </row>
    <row r="121" spans="1:9" x14ac:dyDescent="0.25">
      <c r="A121" s="121">
        <v>3</v>
      </c>
      <c r="B121" s="121"/>
      <c r="C121" s="121"/>
      <c r="D121" s="97" t="s">
        <v>74</v>
      </c>
      <c r="E121" s="63">
        <v>3366155</v>
      </c>
      <c r="F121" s="88">
        <v>4000000</v>
      </c>
      <c r="G121" s="88">
        <v>530891</v>
      </c>
      <c r="H121" s="88">
        <v>530891</v>
      </c>
      <c r="I121" s="94">
        <v>530891</v>
      </c>
    </row>
    <row r="122" spans="1:9" x14ac:dyDescent="0.25">
      <c r="A122" s="122">
        <v>31</v>
      </c>
      <c r="B122" s="122"/>
      <c r="C122" s="122"/>
      <c r="D122" s="97" t="s">
        <v>75</v>
      </c>
      <c r="E122" s="63">
        <v>3112396</v>
      </c>
      <c r="F122" s="88">
        <v>3639000</v>
      </c>
      <c r="G122" s="88">
        <v>489481</v>
      </c>
      <c r="H122" s="88">
        <v>489481</v>
      </c>
      <c r="I122" s="94">
        <v>489481</v>
      </c>
    </row>
    <row r="123" spans="1:9" x14ac:dyDescent="0.25">
      <c r="A123" s="122">
        <v>32</v>
      </c>
      <c r="B123" s="122"/>
      <c r="C123" s="122"/>
      <c r="D123" s="97" t="s">
        <v>81</v>
      </c>
      <c r="E123" s="63">
        <v>253759</v>
      </c>
      <c r="F123" s="88">
        <v>361000</v>
      </c>
      <c r="G123" s="88">
        <v>41410</v>
      </c>
      <c r="H123" s="88">
        <v>41410</v>
      </c>
      <c r="I123" s="94">
        <v>41410</v>
      </c>
    </row>
  </sheetData>
  <mergeCells count="120">
    <mergeCell ref="A35:C35"/>
    <mergeCell ref="A36:C36"/>
    <mergeCell ref="A37:C37"/>
    <mergeCell ref="A38:C38"/>
    <mergeCell ref="A112:C112"/>
    <mergeCell ref="A122:C122"/>
    <mergeCell ref="A123:C123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08:C108"/>
    <mergeCell ref="A109:C109"/>
    <mergeCell ref="A110:C110"/>
    <mergeCell ref="A111:C111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89:C89"/>
    <mergeCell ref="A90:C90"/>
    <mergeCell ref="A91:C91"/>
    <mergeCell ref="A97:C97"/>
    <mergeCell ref="A98:C98"/>
    <mergeCell ref="A93:C93"/>
    <mergeCell ref="A92:C92"/>
    <mergeCell ref="A94:C94"/>
    <mergeCell ref="A95:C95"/>
    <mergeCell ref="A96:C96"/>
    <mergeCell ref="A79:C79"/>
    <mergeCell ref="A80:C80"/>
    <mergeCell ref="A81:C81"/>
    <mergeCell ref="A82:C82"/>
    <mergeCell ref="A83:C83"/>
    <mergeCell ref="A84:C84"/>
    <mergeCell ref="A85:C85"/>
    <mergeCell ref="A87:C87"/>
    <mergeCell ref="A88:C88"/>
    <mergeCell ref="A86:C86"/>
    <mergeCell ref="A58:C58"/>
    <mergeCell ref="A71:C71"/>
    <mergeCell ref="A72:C72"/>
    <mergeCell ref="A73:C73"/>
    <mergeCell ref="A74:C74"/>
    <mergeCell ref="A75:C75"/>
    <mergeCell ref="A76:C76"/>
    <mergeCell ref="A77:C77"/>
    <mergeCell ref="A78:C7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4:C54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17:C17"/>
    <mergeCell ref="A18:C18"/>
    <mergeCell ref="A19:C19"/>
    <mergeCell ref="A20:C20"/>
    <mergeCell ref="A1:I1"/>
    <mergeCell ref="A4:I4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51180555555555496" footer="0.51180555555555496"/>
  <pageSetup paperSize="9" scale="23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Korisnik</cp:lastModifiedBy>
  <cp:revision>1</cp:revision>
  <cp:lastPrinted>2023-01-09T13:54:04Z</cp:lastPrinted>
  <dcterms:created xsi:type="dcterms:W3CDTF">2022-08-12T12:51:27Z</dcterms:created>
  <dcterms:modified xsi:type="dcterms:W3CDTF">2023-01-09T13:54:48Z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0x010100495ED022F9FA994B9661FCFDCE990998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